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Как пользоваться" state="visible" r:id="rId4"/>
    <sheet sheetId="2" name="Настройки" state="visible" r:id="rId5"/>
    <sheet sheetId="3" name="РНП" state="visible" r:id="rId6"/>
  </sheets>
  <calcPr calcId="171027" fullCalcOnLoad="1"/>
</workbook>
</file>

<file path=xl/sharedStrings.xml><?xml version="1.0" encoding="utf-8"?>
<sst xmlns="http://schemas.openxmlformats.org/spreadsheetml/2006/main" count="93" uniqueCount="88">
  <si>
    <t>Шаблон РНП для Ozon — «Рука на пульсе»</t>
  </si>
  <si>
    <t>Строки — метрики магазина Ozon, колонки — 30 дней. Цветные строки вносите руками, белые считаются сами.</t>
  </si>
  <si>
    <t/>
  </si>
  <si>
    <t>Как начать</t>
  </si>
  <si>
    <t>1. Лист «Настройки»: первый день периода, себестоимость, комиссия, логистика, обработка, доставка поставок, эквайринг, налог и пороги подсветки. Ставки берите из начислений за прошлый месяц — так видно, сколько платили именно вы.</t>
  </si>
  <si>
    <t>2. Каждое утро — вчерашний день в цветные строки листа «РНП»: заказы, доставленные, отмены и возвраты, удержания за рекламу, хранение. Строки рекламного кабинета (расход кампаний, показы, клики, заказы с рекламы) — по желанию.</t>
  </si>
  <si>
    <t>3. Строка «Что меняли» — цена, ставка, акция, поставка. Через месяц по ней видно, почему менялись цифры.</t>
  </si>
  <si>
    <t>4. Остальное считают формулы. День считается, когда в нём заполнены «Заказы, шт».</t>
  </si>
  <si>
    <t>5. Новый период — копия файла: очистите в ней цветные строки и поставьте новую дату первого дня в «Настройках». Чтобы доля доставленных считалась с первого дня, впишите в настройки «% доставленных, пока своих данных нет» — итог доли из прошлого файла. Несколько товаров — по файлу на товар.</t>
  </si>
  <si>
    <t>Как считается</t>
  </si>
  <si>
    <t>«Итого» у процентов — сумма числителя, делённая на сумму знаменателя, а не среднее дневных процентов: день с маленькими продажами не весит столько же, сколько день с большими.</t>
  </si>
  <si>
    <t>% доставленных — оценка: доставлено ÷ (доставлено + отмены и возвраты), внесённые за последние 21 день листа. Доставки и отмены одного дня относятся к разным заказам, поэтому это приближение, а не доля по каждому заказу. Пока данных нет — берётся процент из настроек.</t>
  </si>
  <si>
    <t>Продажи — прогноз от заказов дня: заказы × % доставленных. «К перечислению» — продажи минус комиссия, логистика, обработка, доставка поставок, хранение и эквайринг. Прибыль — «к перечислению» минус себестоимость, реклама и налог.</t>
  </si>
  <si>
    <t>CPC считается от расхода кампаний из рекламного кабинета, а ДРР — от всех удержаний за рекламу: в удержания входит и продвижение, которое к кликам не относится.</t>
  </si>
  <si>
    <t>Красным подсвечиваются: ДРР к продажам выше порога, доля доставленных ниже порога, прибыль и маржа ниже нуля. Выходные в шапке — красные.</t>
  </si>
  <si>
    <t>Ограничения</t>
  </si>
  <si>
    <t>Комиссия, логистика, обработка и доставка поставок — средние ставки из настроек, а не удержания по каждому заказу. Налог упрощённо считается от продаж в цене продавца.</t>
  </si>
  <si>
    <t>% доставленных — по доставкам и отменам, внесённым за 21 день, а не по заказам, которые уже доехали до покупателя.</t>
  </si>
  <si>
    <t>РНП для Ozon без ручного ввода</t>
  </si>
  <si>
    <t>Те же строки собираются из кабинета Ozon по ключу Seller API: ставки — из начислений вашего магазина за 30 дней, реклама — по удержаниям Ozon, а с ключом Performance API — и статистика кампаний.</t>
  </si>
  <si>
    <t>https://ozonrnp.ru/</t>
  </si>
  <si>
    <t>Настройки</t>
  </si>
  <si>
    <t>Магазин или товар</t>
  </si>
  <si>
    <t>Мой магазин Ozon</t>
  </si>
  <si>
    <t>подпись листа «РНП»</t>
  </si>
  <si>
    <t>Первый день периода</t>
  </si>
  <si>
    <t>от него идут 30 колонок; поменяйте на свою дату</t>
  </si>
  <si>
    <t>Себестоимость единицы, руб</t>
  </si>
  <si>
    <t>закупка с доставкой до вашего склада</t>
  </si>
  <si>
    <t>Комиссия Ozon, % от продаж</t>
  </si>
  <si>
    <t>средняя из начислений за прошлый месяц</t>
  </si>
  <si>
    <t>Логистика до покупателя, руб за заказ</t>
  </si>
  <si>
    <t>начисления за логистику ÷ заказы за тот же месяц</t>
  </si>
  <si>
    <t>Обратная логистика, руб за заказ</t>
  </si>
  <si>
    <t>на заказ, а не на возврат: доля возвратов в ней уже учтена</t>
  </si>
  <si>
    <t>Обработка и упаковка, руб за заказ</t>
  </si>
  <si>
    <t>начисления за обработку ÷ заказы за тот же месяц</t>
  </si>
  <si>
    <t>Доставка поставок на склад, руб за шт</t>
  </si>
  <si>
    <t>кросс-докинг: начисления ÷ проданные штуки за месяц</t>
  </si>
  <si>
    <t>Эквайринг, % от продаж</t>
  </si>
  <si>
    <t>Налог, % от продаж</t>
  </si>
  <si>
    <t>упрощённо: ставка от продаж в цене продавца</t>
  </si>
  <si>
    <t>% доставленных, пока своих данных нет</t>
  </si>
  <si>
    <t>берётся, если за 21 день нет ни доставок, ни отмен</t>
  </si>
  <si>
    <t>Порог ДРР к продажам, %</t>
  </si>
  <si>
    <t>выше — ячейка красная</t>
  </si>
  <si>
    <t>Порог доли доставленных, %</t>
  </si>
  <si>
    <t>ниже — ячейка красная</t>
  </si>
  <si>
    <t>Подсветка:</t>
  </si>
  <si>
    <t>ДРР к продажам выше</t>
  </si>
  <si>
    <t>доставленных ниже</t>
  </si>
  <si>
    <t>Цветные строки — ввод, белые считаются сами. «Итого» у процентов — сумма числителя ÷ сумма знаменателя.</t>
  </si>
  <si>
    <t>Метрика</t>
  </si>
  <si>
    <t>Итого</t>
  </si>
  <si>
    <t>Ввод: каждое утро — вчерашний день</t>
  </si>
  <si>
    <t>Заказы, шт</t>
  </si>
  <si>
    <t>Заказы, руб</t>
  </si>
  <si>
    <t>Доставлено, шт</t>
  </si>
  <si>
    <t>Отмены и возвраты, шт</t>
  </si>
  <si>
    <t>Затраты на рекламу, руб</t>
  </si>
  <si>
    <t>Расход кампаний, руб</t>
  </si>
  <si>
    <t>Показы рекламы, шт</t>
  </si>
  <si>
    <t>Клики по рекламе, шт</t>
  </si>
  <si>
    <t>Заказы с рекламы, руб</t>
  </si>
  <si>
    <t>Хранение, руб</t>
  </si>
  <si>
    <t>Что меняли</t>
  </si>
  <si>
    <t>Реклама</t>
  </si>
  <si>
    <t>CTR, %</t>
  </si>
  <si>
    <t>CPC, руб</t>
  </si>
  <si>
    <t>ДРР РК, %</t>
  </si>
  <si>
    <t>ДРР ко всем заказам, %</t>
  </si>
  <si>
    <t>ДРР к продажам, %</t>
  </si>
  <si>
    <t>Продажи и удержания Ozon — прогноз от заказов дня</t>
  </si>
  <si>
    <t>% доставленных (оценка за 21 день)</t>
  </si>
  <si>
    <t>Продажи, шт (прогноз)</t>
  </si>
  <si>
    <t>Продажи, руб (прогноз)</t>
  </si>
  <si>
    <t>Комиссия, руб</t>
  </si>
  <si>
    <t>Логистика, руб</t>
  </si>
  <si>
    <t>Обработка и упаковка, руб</t>
  </si>
  <si>
    <t>Доставка поставок на склад, руб</t>
  </si>
  <si>
    <t>Эквайринг, руб</t>
  </si>
  <si>
    <t>К перечислению, руб</t>
  </si>
  <si>
    <t>Прибыль</t>
  </si>
  <si>
    <t>Налог, руб</t>
  </si>
  <si>
    <t>Себестоимость, руб</t>
  </si>
  <si>
    <t>Опер. прибыль, руб (прогноз)</t>
  </si>
  <si>
    <t>Прибыль на штуку, руб</t>
  </si>
  <si>
    <t>Маржинальность,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</si>
</sst>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d.mm.yyyy"/>
    <numFmt numFmtId="165" formatCode="#,##0&quot; ₽&quot;"/>
    <numFmt numFmtId="166" formatCode="0.0%"/>
    <numFmt numFmtId="167" formatCode="dd.mm"/>
    <numFmt numFmtId="168" formatCode="ddd"/>
    <numFmt numFmtId="169" formatCode="#,##0.00&quot; ₽&quot;"/>
  </numFmts>
  <fonts count="14" x14ac:knownFonts="1">
    <font>
      <color theme="1"/>
      <family val="2"/>
      <scheme val="minor"/>
      <sz val="11"/>
      <name val="Calibri"/>
    </font>
    <font>
      <b/>
      <color rgb="FF14152B"/>
      <sz val="16"/>
    </font>
    <font>
      <color rgb="FF565A6B"/>
      <sz val="11"/>
    </font>
    <font>
      <b/>
      <color rgb="FF14152B"/>
      <sz val="12"/>
    </font>
    <font>
      <u/>
      <color rgb="FF5C5DFD"/>
      <sz val="11"/>
    </font>
    <font>
      <b/>
      <color rgb="FF14152B"/>
      <sz val="14"/>
    </font>
    <font>
      <color rgb="FF14152B"/>
    </font>
    <font>
      <color rgb="FF6B6F80"/>
      <sz val="10"/>
    </font>
    <font>
      <b/>
      <color rgb="FF5C5DFD"/>
    </font>
    <font>
      <b/>
      <color rgb="FF14152B"/>
      <sz val="10"/>
    </font>
    <font>
      <b/>
      <color rgb="FF14152B"/>
      <sz val="11"/>
    </font>
    <font>
      <b/>
      <color rgb="FF6B6F80"/>
      <sz val="10"/>
    </font>
    <font>
      <b/>
      <color rgb="FF14152B"/>
    </font>
    <font>
      <color rgb="FF565A6B"/>
    </font>
  </fonts>
  <fills count="4">
    <fill>
      <patternFill patternType="none"/>
    </fill>
    <fill>
      <patternFill patternType="gray125"/>
    </fill>
    <fill>
      <patternFill patternType="solid">
        <fgColor rgb="FFF1F1FF"/>
      </patternFill>
    </fill>
    <fill>
      <patternFill patternType="solid">
        <fgColor rgb="FFEEF0F4"/>
      </patternFill>
    </fill>
  </fills>
  <borders count="5">
    <border>
      <left/>
      <right/>
      <top/>
      <bottom/>
      <diagonal/>
    </border>
    <border>
      <left style="thin">
        <color rgb="FFE5E7ED"/>
      </left>
      <right style="thin">
        <color rgb="FFE5E7ED"/>
      </right>
      <top style="thin">
        <color rgb="FFE5E7ED"/>
      </top>
      <bottom style="thin">
        <color rgb="FFE5E7ED"/>
      </bottom>
      <diagonal/>
    </border>
    <border>
      <left/>
      <right/>
      <top/>
      <bottom style="thin">
        <color rgb="FF14152B"/>
      </bottom>
      <diagonal/>
    </border>
    <border>
      <left/>
      <right style="thin">
        <color rgb="FFE5E7ED"/>
      </right>
      <top/>
      <bottom/>
      <diagonal/>
    </border>
    <border>
      <left/>
      <right/>
      <top/>
      <bottom style="thin">
        <color rgb="FFE5E7ED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49" fontId="0" fillId="2" borderId="1" xfId="0" applyNumberFormat="1" applyFill="1" applyBorder="1"/>
    <xf numFmtId="0" fontId="7" fillId="0" borderId="0" xfId="0" applyFont="1"/>
    <xf numFmtId="164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0" fontId="8" fillId="0" borderId="0" xfId="0" applyFont="1"/>
    <xf numFmtId="166" fontId="9" fillId="0" borderId="0" xfId="0" applyNumberFormat="1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67" fontId="10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168" fontId="7" fillId="0" borderId="2" xfId="0" applyNumberFormat="1" applyFont="1" applyBorder="1" applyAlignment="1">
      <alignment horizontal="center"/>
    </xf>
    <xf numFmtId="0" fontId="11" fillId="3" borderId="0" xfId="0" applyFont="1" applyFill="1"/>
    <xf numFmtId="3" fontId="12" fillId="0" borderId="3" xfId="0" applyNumberFormat="1" applyFont="1" applyBorder="1"/>
    <xf numFmtId="3" fontId="0" fillId="2" borderId="4" xfId="0" applyNumberFormat="1" applyFill="1" applyBorder="1"/>
    <xf numFmtId="165" fontId="12" fillId="0" borderId="3" xfId="0" applyNumberFormat="1" applyFont="1" applyBorder="1"/>
    <xf numFmtId="165" fontId="0" fillId="2" borderId="4" xfId="0" applyNumberFormat="1" applyFill="1" applyBorder="1"/>
    <xf numFmtId="49" fontId="12" fillId="0" borderId="3" xfId="0" applyNumberFormat="1" applyFont="1" applyBorder="1"/>
    <xf numFmtId="49" fontId="0" fillId="2" borderId="4" xfId="0" applyNumberFormat="1" applyFill="1" applyBorder="1" applyAlignment="1">
      <alignment vertical="top" wrapText="1"/>
    </xf>
    <xf numFmtId="166" fontId="12" fillId="0" borderId="3" xfId="0" applyNumberFormat="1" applyFont="1" applyBorder="1"/>
    <xf numFmtId="166" fontId="13" fillId="0" borderId="4" xfId="0" applyNumberFormat="1" applyFont="1" applyBorder="1"/>
    <xf numFmtId="169" fontId="12" fillId="0" borderId="3" xfId="0" applyNumberFormat="1" applyFont="1" applyBorder="1"/>
    <xf numFmtId="169" fontId="13" fillId="0" borderId="4" xfId="0" applyNumberFormat="1" applyFont="1" applyBorder="1"/>
    <xf numFmtId="3" fontId="13" fillId="0" borderId="4" xfId="0" applyNumberFormat="1" applyFont="1" applyBorder="1"/>
    <xf numFmtId="165" fontId="13" fillId="0" borderId="4" xfId="0" applyNumberFormat="1" applyFont="1" applyBorder="1"/>
  </cellXfs>
  <cellStyles count="1">
    <cellStyle name="Normal" xfId="0" builtinId="0"/>
  </cellStyles>
  <dxfs count="5">
    <dxf>
      <font>
        <color rgb="FFDC2626"/>
      </font>
    </dxf>
    <dxf>
      <font>
        <color rgb="FFB91C1C"/>
      </font>
      <fill>
        <patternFill patternType="solid">
          <bgColor rgb="FFFDE2E2"/>
        </patternFill>
      </fill>
    </dxf>
    <dxf>
      <font>
        <color rgb="FFB91C1C"/>
      </font>
      <fill>
        <patternFill patternType="solid">
          <bgColor rgb="FFFDE2E2"/>
        </patternFill>
      </fill>
    </dxf>
    <dxf>
      <font>
        <color rgb="FFB91C1C"/>
      </font>
      <fill>
        <patternFill patternType="solid">
          <bgColor rgb="FFFDE2E2"/>
        </patternFill>
      </fill>
    </dxf>
    <dxf>
      <font>
        <color rgb="FFB91C1C"/>
      </font>
      <fill>
        <patternFill patternType="solid">
          <bgColor rgb="FFFD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zonrnp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5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2" t="s">
        <v>2</v>
      </c>
    </row>
    <row r="5" spans="2:2" x14ac:dyDescent="0.25">
      <c r="B5" s="3" t="s">
        <v>3</v>
      </c>
    </row>
    <row r="6" spans="2:2" x14ac:dyDescent="0.25">
      <c r="B6" s="2" t="s">
        <v>4</v>
      </c>
    </row>
    <row r="7" spans="2:2" x14ac:dyDescent="0.25">
      <c r="B7" s="2" t="s">
        <v>5</v>
      </c>
    </row>
    <row r="8" spans="2:2" x14ac:dyDescent="0.25">
      <c r="B8" s="2" t="s">
        <v>6</v>
      </c>
    </row>
    <row r="9" spans="2:2" x14ac:dyDescent="0.25">
      <c r="B9" s="2" t="s">
        <v>7</v>
      </c>
    </row>
    <row r="10" spans="2:2" x14ac:dyDescent="0.25">
      <c r="B10" s="2" t="s">
        <v>8</v>
      </c>
    </row>
    <row r="11" spans="2:2" x14ac:dyDescent="0.25">
      <c r="B11" s="2" t="s">
        <v>2</v>
      </c>
    </row>
    <row r="12" spans="2:2" x14ac:dyDescent="0.25">
      <c r="B12" s="3" t="s">
        <v>9</v>
      </c>
    </row>
    <row r="13" spans="2:2" x14ac:dyDescent="0.25">
      <c r="B13" s="2" t="s">
        <v>10</v>
      </c>
    </row>
    <row r="14" spans="2:2" x14ac:dyDescent="0.25">
      <c r="B14" s="2" t="s">
        <v>11</v>
      </c>
    </row>
    <row r="15" spans="2:2" x14ac:dyDescent="0.25">
      <c r="B15" s="2" t="s">
        <v>12</v>
      </c>
    </row>
    <row r="16" spans="2:2" x14ac:dyDescent="0.25">
      <c r="B16" s="2" t="s">
        <v>13</v>
      </c>
    </row>
    <row r="17" spans="2:2" x14ac:dyDescent="0.25">
      <c r="B17" s="2" t="s">
        <v>14</v>
      </c>
    </row>
    <row r="18" spans="2:2" x14ac:dyDescent="0.25">
      <c r="B18" s="2" t="s">
        <v>2</v>
      </c>
    </row>
    <row r="19" spans="2:2" x14ac:dyDescent="0.25">
      <c r="B19" s="3" t="s">
        <v>15</v>
      </c>
    </row>
    <row r="20" spans="2:2" x14ac:dyDescent="0.25">
      <c r="B20" s="2" t="s">
        <v>16</v>
      </c>
    </row>
    <row r="21" spans="2:2" x14ac:dyDescent="0.25">
      <c r="B21" s="2" t="s">
        <v>17</v>
      </c>
    </row>
    <row r="22" spans="2:2" x14ac:dyDescent="0.25">
      <c r="B22" s="2" t="s">
        <v>2</v>
      </c>
    </row>
    <row r="23" spans="2:2" x14ac:dyDescent="0.25">
      <c r="B23" s="3" t="s">
        <v>18</v>
      </c>
    </row>
    <row r="24" spans="2:2" x14ac:dyDescent="0.25">
      <c r="B24" s="2" t="s">
        <v>19</v>
      </c>
    </row>
    <row r="25" spans="2:2" x14ac:dyDescent="0.25">
      <c r="B25" s="4" t="s">
        <v>20</v>
      </c>
    </row>
  </sheetData>
  <hyperlinks>
    <hyperlink ref="B2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8" customWidth="1"/>
    <col min="3" max="3" width="60" customWidth="1"/>
  </cols>
  <sheetData>
    <row r="1" spans="1:1" x14ac:dyDescent="0.25">
      <c r="A1" s="5" t="s">
        <v>21</v>
      </c>
    </row>
    <row r="3" spans="1:3" x14ac:dyDescent="0.25">
      <c r="A3" s="6" t="s">
        <v>22</v>
      </c>
      <c r="B3" s="7" t="s">
        <v>23</v>
      </c>
      <c r="C3" s="8" t="s">
        <v>24</v>
      </c>
    </row>
    <row r="4" spans="1:3" x14ac:dyDescent="0.25">
      <c r="A4" s="6" t="s">
        <v>25</v>
      </c>
      <c r="B4" s="9">
        <v>46327</v>
      </c>
      <c r="C4" s="8" t="s">
        <v>26</v>
      </c>
    </row>
    <row r="5" spans="1:3" x14ac:dyDescent="0.25">
      <c r="A5" s="6" t="s">
        <v>27</v>
      </c>
      <c r="B5" s="10"/>
      <c r="C5" s="8" t="s">
        <v>28</v>
      </c>
    </row>
    <row r="6" spans="1:3" x14ac:dyDescent="0.25">
      <c r="A6" s="6" t="s">
        <v>29</v>
      </c>
      <c r="B6" s="11"/>
      <c r="C6" s="8" t="s">
        <v>30</v>
      </c>
    </row>
    <row r="7" spans="1:3" x14ac:dyDescent="0.25">
      <c r="A7" s="6" t="s">
        <v>31</v>
      </c>
      <c r="B7" s="10"/>
      <c r="C7" s="8" t="s">
        <v>32</v>
      </c>
    </row>
    <row r="8" spans="1:3" x14ac:dyDescent="0.25">
      <c r="A8" s="6" t="s">
        <v>33</v>
      </c>
      <c r="B8" s="10"/>
      <c r="C8" s="8" t="s">
        <v>34</v>
      </c>
    </row>
    <row r="9" spans="1:3" x14ac:dyDescent="0.25">
      <c r="A9" s="6" t="s">
        <v>35</v>
      </c>
      <c r="B9" s="10"/>
      <c r="C9" s="8" t="s">
        <v>36</v>
      </c>
    </row>
    <row r="10" spans="1:3" x14ac:dyDescent="0.25">
      <c r="A10" s="6" t="s">
        <v>37</v>
      </c>
      <c r="B10" s="10"/>
      <c r="C10" s="8" t="s">
        <v>38</v>
      </c>
    </row>
    <row r="11" spans="1:3" x14ac:dyDescent="0.25">
      <c r="A11" s="6" t="s">
        <v>39</v>
      </c>
      <c r="B11" s="11"/>
      <c r="C11" s="8" t="s">
        <v>2</v>
      </c>
    </row>
    <row r="12" spans="1:3" x14ac:dyDescent="0.25">
      <c r="A12" s="6" t="s">
        <v>40</v>
      </c>
      <c r="B12" s="11"/>
      <c r="C12" s="8" t="s">
        <v>41</v>
      </c>
    </row>
    <row r="13" spans="1:3" x14ac:dyDescent="0.25">
      <c r="A13" s="6" t="s">
        <v>42</v>
      </c>
      <c r="B13" s="11"/>
      <c r="C13" s="8" t="s">
        <v>43</v>
      </c>
    </row>
    <row r="14" spans="1:3" x14ac:dyDescent="0.25">
      <c r="A14" s="6" t="s">
        <v>44</v>
      </c>
      <c r="B14" s="11">
        <v>0.15</v>
      </c>
      <c r="C14" s="8" t="s">
        <v>45</v>
      </c>
    </row>
    <row r="15" spans="1:3" x14ac:dyDescent="0.25">
      <c r="A15" s="6" t="s">
        <v>46</v>
      </c>
      <c r="B15" s="11">
        <v>0.3</v>
      </c>
      <c r="C15" s="8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36" customWidth="1"/>
    <col min="2" max="2" width="15" customWidth="1"/>
    <col min="3" max="32" width="11.5" customWidth="1"/>
  </cols>
  <sheetData>
    <row r="1" spans="1:1" x14ac:dyDescent="0.25">
      <c r="A1" s="5" t="s">
        <v>0</v>
      </c>
    </row>
    <row r="2" spans="1:9" x14ac:dyDescent="0.25">
      <c r="A2" s="12">
        <f>'Настройки'!$B$3&amp;""</f>
      </c>
      <c r="C2" s="8" t="s">
        <v>48</v>
      </c>
      <c r="D2" s="8" t="s">
        <v>49</v>
      </c>
      <c r="F2" s="13">
        <f>'Настройки'!$B$14</f>
      </c>
      <c r="G2" s="8" t="s">
        <v>50</v>
      </c>
      <c r="I2" s="13">
        <f>'Настройки'!$B$15</f>
      </c>
    </row>
    <row r="3" spans="1:1" x14ac:dyDescent="0.25">
      <c r="A3" s="8" t="s">
        <v>51</v>
      </c>
    </row>
    <row r="4" spans="1:32" x14ac:dyDescent="0.25">
      <c r="A4" s="14" t="s">
        <v>52</v>
      </c>
      <c r="B4" s="15" t="s">
        <v>53</v>
      </c>
      <c r="C4" s="16">
        <f>'Настройки'!$B$4</f>
      </c>
      <c r="D4" s="16">
        <f>C4+1</f>
      </c>
      <c r="E4" s="16">
        <f>D4+1</f>
      </c>
      <c r="F4" s="16">
        <f>E4+1</f>
      </c>
      <c r="G4" s="16">
        <f>F4+1</f>
      </c>
      <c r="H4" s="16">
        <f>G4+1</f>
      </c>
      <c r="I4" s="16">
        <f>H4+1</f>
      </c>
      <c r="J4" s="16">
        <f>I4+1</f>
      </c>
      <c r="K4" s="16">
        <f>J4+1</f>
      </c>
      <c r="L4" s="16">
        <f>K4+1</f>
      </c>
      <c r="M4" s="16">
        <f>L4+1</f>
      </c>
      <c r="N4" s="16">
        <f>M4+1</f>
      </c>
      <c r="O4" s="16">
        <f>N4+1</f>
      </c>
      <c r="P4" s="16">
        <f>O4+1</f>
      </c>
      <c r="Q4" s="16">
        <f>P4+1</f>
      </c>
      <c r="R4" s="16">
        <f>Q4+1</f>
      </c>
      <c r="S4" s="16">
        <f>R4+1</f>
      </c>
      <c r="T4" s="16">
        <f>S4+1</f>
      </c>
      <c r="U4" s="16">
        <f>T4+1</f>
      </c>
      <c r="V4" s="16">
        <f>U4+1</f>
      </c>
      <c r="W4" s="16">
        <f>V4+1</f>
      </c>
      <c r="X4" s="16">
        <f>W4+1</f>
      </c>
      <c r="Y4" s="16">
        <f>X4+1</f>
      </c>
      <c r="Z4" s="16">
        <f>Y4+1</f>
      </c>
      <c r="AA4" s="16">
        <f>Z4+1</f>
      </c>
      <c r="AB4" s="16">
        <f>AA4+1</f>
      </c>
      <c r="AC4" s="16">
        <f>AB4+1</f>
      </c>
      <c r="AD4" s="16">
        <f>AC4+1</f>
      </c>
      <c r="AE4" s="16">
        <f>AD4+1</f>
      </c>
      <c r="AF4" s="16">
        <f>AE4+1</f>
      </c>
    </row>
    <row r="5" spans="1:32" x14ac:dyDescent="0.25">
      <c r="A5" s="17"/>
      <c r="B5" s="18"/>
      <c r="C5" s="19">
        <f>C4</f>
      </c>
      <c r="D5" s="19">
        <f>D4</f>
      </c>
      <c r="E5" s="19">
        <f>E4</f>
      </c>
      <c r="F5" s="19">
        <f>F4</f>
      </c>
      <c r="G5" s="19">
        <f>G4</f>
      </c>
      <c r="H5" s="19">
        <f>H4</f>
      </c>
      <c r="I5" s="19">
        <f>I4</f>
      </c>
      <c r="J5" s="19">
        <f>J4</f>
      </c>
      <c r="K5" s="19">
        <f>K4</f>
      </c>
      <c r="L5" s="19">
        <f>L4</f>
      </c>
      <c r="M5" s="19">
        <f>M4</f>
      </c>
      <c r="N5" s="19">
        <f>N4</f>
      </c>
      <c r="O5" s="19">
        <f>O4</f>
      </c>
      <c r="P5" s="19">
        <f>P4</f>
      </c>
      <c r="Q5" s="19">
        <f>Q4</f>
      </c>
      <c r="R5" s="19">
        <f>R4</f>
      </c>
      <c r="S5" s="19">
        <f>S4</f>
      </c>
      <c r="T5" s="19">
        <f>T4</f>
      </c>
      <c r="U5" s="19">
        <f>U4</f>
      </c>
      <c r="V5" s="19">
        <f>V4</f>
      </c>
      <c r="W5" s="19">
        <f>W4</f>
      </c>
      <c r="X5" s="19">
        <f>X4</f>
      </c>
      <c r="Y5" s="19">
        <f>Y4</f>
      </c>
      <c r="Z5" s="19">
        <f>Z4</f>
      </c>
      <c r="AA5" s="19">
        <f>AA4</f>
      </c>
      <c r="AB5" s="19">
        <f>AB4</f>
      </c>
      <c r="AC5" s="19">
        <f>AC4</f>
      </c>
      <c r="AD5" s="19">
        <f>AD4</f>
      </c>
      <c r="AE5" s="19">
        <f>AE4</f>
      </c>
      <c r="AF5" s="19">
        <f>AF4</f>
      </c>
    </row>
    <row r="6" spans="1:32" x14ac:dyDescent="0.25">
      <c r="A6" s="20" t="s">
        <v>54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ht="18" customHeight="1" spans="1:32" x14ac:dyDescent="0.25">
      <c r="A7" s="6" t="s">
        <v>55</v>
      </c>
      <c r="B7" s="21">
        <f>IF(COUNT($C7:AF7)=0,"",SUM($C7:AF7))</f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</row>
    <row r="8" ht="18" customHeight="1" spans="1:32" x14ac:dyDescent="0.25">
      <c r="A8" s="6" t="s">
        <v>56</v>
      </c>
      <c r="B8" s="23">
        <f>IF(COUNT($C8:AF8)=0,"",SUM($C8:AF8))</f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</row>
    <row r="9" ht="18" customHeight="1" spans="1:32" x14ac:dyDescent="0.25">
      <c r="A9" s="6" t="s">
        <v>57</v>
      </c>
      <c r="B9" s="21">
        <f>IF(COUNT($C9:AF9)=0,"",SUM($C9:AF9))</f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</row>
    <row r="10" ht="18" customHeight="1" spans="1:32" x14ac:dyDescent="0.25">
      <c r="A10" s="6" t="s">
        <v>58</v>
      </c>
      <c r="B10" s="21">
        <f>IF(COUNT($C10:AF10)=0,"",SUM($C10:AF10))</f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  <row r="11" ht="18" customHeight="1" spans="1:32" x14ac:dyDescent="0.25">
      <c r="A11" s="6" t="s">
        <v>59</v>
      </c>
      <c r="B11" s="23">
        <f>IF(COUNT($C11:AF11)=0,"",SUM($C11:AF11))</f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ht="18" customHeight="1" spans="1:32" x14ac:dyDescent="0.25">
      <c r="A12" s="6" t="s">
        <v>60</v>
      </c>
      <c r="B12" s="23">
        <f>IF(COUNT($C12:AF12)=0,"",SUM($C12:AF12))</f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</row>
    <row r="13" ht="18" customHeight="1" spans="1:32" x14ac:dyDescent="0.25">
      <c r="A13" s="6" t="s">
        <v>61</v>
      </c>
      <c r="B13" s="21">
        <f>IF(COUNT($C13:AF13)=0,"",SUM($C13:AF13))</f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  <row r="14" ht="18" customHeight="1" spans="1:32" x14ac:dyDescent="0.25">
      <c r="A14" s="6" t="s">
        <v>62</v>
      </c>
      <c r="B14" s="21">
        <f>IF(COUNT($C14:AF14)=0,"",SUM($C14:AF14))</f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</row>
    <row r="15" ht="18" customHeight="1" spans="1:32" x14ac:dyDescent="0.25">
      <c r="A15" s="6" t="s">
        <v>63</v>
      </c>
      <c r="B15" s="23">
        <f>IF(COUNT($C15:AF15)=0,"",SUM($C15:AF15))</f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</row>
    <row r="16" ht="18" customHeight="1" spans="1:32" x14ac:dyDescent="0.25">
      <c r="A16" s="6" t="s">
        <v>64</v>
      </c>
      <c r="B16" s="23">
        <f>IF(COUNT($C16:AF16)=0,"",SUM($C16:AF16))</f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</row>
    <row r="17" ht="30" customHeight="1" spans="1:32" x14ac:dyDescent="0.25">
      <c r="A17" s="6" t="s">
        <v>65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 x14ac:dyDescent="0.25">
      <c r="A18" s="20" t="s">
        <v>66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ht="18" customHeight="1" spans="1:32" x14ac:dyDescent="0.25">
      <c r="A19" s="6" t="s">
        <v>67</v>
      </c>
      <c r="B19" s="27">
        <f>IFERROR($B$14/$B$13,"")</f>
      </c>
      <c r="C19" s="28">
        <f>IF(C$7="","",IFERROR(C14/C13,""))</f>
      </c>
      <c r="D19" s="28">
        <f>IF(D$7="","",IFERROR(D14/D13,""))</f>
      </c>
      <c r="E19" s="28">
        <f>IF(E$7="","",IFERROR(E14/E13,""))</f>
      </c>
      <c r="F19" s="28">
        <f>IF(F$7="","",IFERROR(F14/F13,""))</f>
      </c>
      <c r="G19" s="28">
        <f>IF(G$7="","",IFERROR(G14/G13,""))</f>
      </c>
      <c r="H19" s="28">
        <f>IF(H$7="","",IFERROR(H14/H13,""))</f>
      </c>
      <c r="I19" s="28">
        <f>IF(I$7="","",IFERROR(I14/I13,""))</f>
      </c>
      <c r="J19" s="28">
        <f>IF(J$7="","",IFERROR(J14/J13,""))</f>
      </c>
      <c r="K19" s="28">
        <f>IF(K$7="","",IFERROR(K14/K13,""))</f>
      </c>
      <c r="L19" s="28">
        <f>IF(L$7="","",IFERROR(L14/L13,""))</f>
      </c>
      <c r="M19" s="28">
        <f>IF(M$7="","",IFERROR(M14/M13,""))</f>
      </c>
      <c r="N19" s="28">
        <f>IF(N$7="","",IFERROR(N14/N13,""))</f>
      </c>
      <c r="O19" s="28">
        <f>IF(O$7="","",IFERROR(O14/O13,""))</f>
      </c>
      <c r="P19" s="28">
        <f>IF(P$7="","",IFERROR(P14/P13,""))</f>
      </c>
      <c r="Q19" s="28">
        <f>IF(Q$7="","",IFERROR(Q14/Q13,""))</f>
      </c>
      <c r="R19" s="28">
        <f>IF(R$7="","",IFERROR(R14/R13,""))</f>
      </c>
      <c r="S19" s="28">
        <f>IF(S$7="","",IFERROR(S14/S13,""))</f>
      </c>
      <c r="T19" s="28">
        <f>IF(T$7="","",IFERROR(T14/T13,""))</f>
      </c>
      <c r="U19" s="28">
        <f>IF(U$7="","",IFERROR(U14/U13,""))</f>
      </c>
      <c r="V19" s="28">
        <f>IF(V$7="","",IFERROR(V14/V13,""))</f>
      </c>
      <c r="W19" s="28">
        <f>IF(W$7="","",IFERROR(W14/W13,""))</f>
      </c>
      <c r="X19" s="28">
        <f>IF(X$7="","",IFERROR(X14/X13,""))</f>
      </c>
      <c r="Y19" s="28">
        <f>IF(Y$7="","",IFERROR(Y14/Y13,""))</f>
      </c>
      <c r="Z19" s="28">
        <f>IF(Z$7="","",IFERROR(Z14/Z13,""))</f>
      </c>
      <c r="AA19" s="28">
        <f>IF(AA$7="","",IFERROR(AA14/AA13,""))</f>
      </c>
      <c r="AB19" s="28">
        <f>IF(AB$7="","",IFERROR(AB14/AB13,""))</f>
      </c>
      <c r="AC19" s="28">
        <f>IF(AC$7="","",IFERROR(AC14/AC13,""))</f>
      </c>
      <c r="AD19" s="28">
        <f>IF(AD$7="","",IFERROR(AD14/AD13,""))</f>
      </c>
      <c r="AE19" s="28">
        <f>IF(AE$7="","",IFERROR(AE14/AE13,""))</f>
      </c>
      <c r="AF19" s="28">
        <f>IF(AF$7="","",IFERROR(AF14/AF13,""))</f>
      </c>
    </row>
    <row r="20" ht="18" customHeight="1" spans="1:32" x14ac:dyDescent="0.25">
      <c r="A20" s="6" t="s">
        <v>68</v>
      </c>
      <c r="B20" s="29">
        <f>IFERROR($B$12/$B$14,"")</f>
      </c>
      <c r="C20" s="30">
        <f>IF(C$7="","",IFERROR(C12/C14,""))</f>
      </c>
      <c r="D20" s="30">
        <f>IF(D$7="","",IFERROR(D12/D14,""))</f>
      </c>
      <c r="E20" s="30">
        <f>IF(E$7="","",IFERROR(E12/E14,""))</f>
      </c>
      <c r="F20" s="30">
        <f>IF(F$7="","",IFERROR(F12/F14,""))</f>
      </c>
      <c r="G20" s="30">
        <f>IF(G$7="","",IFERROR(G12/G14,""))</f>
      </c>
      <c r="H20" s="30">
        <f>IF(H$7="","",IFERROR(H12/H14,""))</f>
      </c>
      <c r="I20" s="30">
        <f>IF(I$7="","",IFERROR(I12/I14,""))</f>
      </c>
      <c r="J20" s="30">
        <f>IF(J$7="","",IFERROR(J12/J14,""))</f>
      </c>
      <c r="K20" s="30">
        <f>IF(K$7="","",IFERROR(K12/K14,""))</f>
      </c>
      <c r="L20" s="30">
        <f>IF(L$7="","",IFERROR(L12/L14,""))</f>
      </c>
      <c r="M20" s="30">
        <f>IF(M$7="","",IFERROR(M12/M14,""))</f>
      </c>
      <c r="N20" s="30">
        <f>IF(N$7="","",IFERROR(N12/N14,""))</f>
      </c>
      <c r="O20" s="30">
        <f>IF(O$7="","",IFERROR(O12/O14,""))</f>
      </c>
      <c r="P20" s="30">
        <f>IF(P$7="","",IFERROR(P12/P14,""))</f>
      </c>
      <c r="Q20" s="30">
        <f>IF(Q$7="","",IFERROR(Q12/Q14,""))</f>
      </c>
      <c r="R20" s="30">
        <f>IF(R$7="","",IFERROR(R12/R14,""))</f>
      </c>
      <c r="S20" s="30">
        <f>IF(S$7="","",IFERROR(S12/S14,""))</f>
      </c>
      <c r="T20" s="30">
        <f>IF(T$7="","",IFERROR(T12/T14,""))</f>
      </c>
      <c r="U20" s="30">
        <f>IF(U$7="","",IFERROR(U12/U14,""))</f>
      </c>
      <c r="V20" s="30">
        <f>IF(V$7="","",IFERROR(V12/V14,""))</f>
      </c>
      <c r="W20" s="30">
        <f>IF(W$7="","",IFERROR(W12/W14,""))</f>
      </c>
      <c r="X20" s="30">
        <f>IF(X$7="","",IFERROR(X12/X14,""))</f>
      </c>
      <c r="Y20" s="30">
        <f>IF(Y$7="","",IFERROR(Y12/Y14,""))</f>
      </c>
      <c r="Z20" s="30">
        <f>IF(Z$7="","",IFERROR(Z12/Z14,""))</f>
      </c>
      <c r="AA20" s="30">
        <f>IF(AA$7="","",IFERROR(AA12/AA14,""))</f>
      </c>
      <c r="AB20" s="30">
        <f>IF(AB$7="","",IFERROR(AB12/AB14,""))</f>
      </c>
      <c r="AC20" s="30">
        <f>IF(AC$7="","",IFERROR(AC12/AC14,""))</f>
      </c>
      <c r="AD20" s="30">
        <f>IF(AD$7="","",IFERROR(AD12/AD14,""))</f>
      </c>
      <c r="AE20" s="30">
        <f>IF(AE$7="","",IFERROR(AE12/AE14,""))</f>
      </c>
      <c r="AF20" s="30">
        <f>IF(AF$7="","",IFERROR(AF12/AF14,""))</f>
      </c>
    </row>
    <row r="21" ht="18" customHeight="1" spans="1:32" x14ac:dyDescent="0.25">
      <c r="A21" s="6" t="s">
        <v>69</v>
      </c>
      <c r="B21" s="27">
        <f>IFERROR($B$11/$B$15,"")</f>
      </c>
      <c r="C21" s="28">
        <f>IF(C$7="","",IFERROR(C11/C15,""))</f>
      </c>
      <c r="D21" s="28">
        <f>IF(D$7="","",IFERROR(D11/D15,""))</f>
      </c>
      <c r="E21" s="28">
        <f>IF(E$7="","",IFERROR(E11/E15,""))</f>
      </c>
      <c r="F21" s="28">
        <f>IF(F$7="","",IFERROR(F11/F15,""))</f>
      </c>
      <c r="G21" s="28">
        <f>IF(G$7="","",IFERROR(G11/G15,""))</f>
      </c>
      <c r="H21" s="28">
        <f>IF(H$7="","",IFERROR(H11/H15,""))</f>
      </c>
      <c r="I21" s="28">
        <f>IF(I$7="","",IFERROR(I11/I15,""))</f>
      </c>
      <c r="J21" s="28">
        <f>IF(J$7="","",IFERROR(J11/J15,""))</f>
      </c>
      <c r="K21" s="28">
        <f>IF(K$7="","",IFERROR(K11/K15,""))</f>
      </c>
      <c r="L21" s="28">
        <f>IF(L$7="","",IFERROR(L11/L15,""))</f>
      </c>
      <c r="M21" s="28">
        <f>IF(M$7="","",IFERROR(M11/M15,""))</f>
      </c>
      <c r="N21" s="28">
        <f>IF(N$7="","",IFERROR(N11/N15,""))</f>
      </c>
      <c r="O21" s="28">
        <f>IF(O$7="","",IFERROR(O11/O15,""))</f>
      </c>
      <c r="P21" s="28">
        <f>IF(P$7="","",IFERROR(P11/P15,""))</f>
      </c>
      <c r="Q21" s="28">
        <f>IF(Q$7="","",IFERROR(Q11/Q15,""))</f>
      </c>
      <c r="R21" s="28">
        <f>IF(R$7="","",IFERROR(R11/R15,""))</f>
      </c>
      <c r="S21" s="28">
        <f>IF(S$7="","",IFERROR(S11/S15,""))</f>
      </c>
      <c r="T21" s="28">
        <f>IF(T$7="","",IFERROR(T11/T15,""))</f>
      </c>
      <c r="U21" s="28">
        <f>IF(U$7="","",IFERROR(U11/U15,""))</f>
      </c>
      <c r="V21" s="28">
        <f>IF(V$7="","",IFERROR(V11/V15,""))</f>
      </c>
      <c r="W21" s="28">
        <f>IF(W$7="","",IFERROR(W11/W15,""))</f>
      </c>
      <c r="X21" s="28">
        <f>IF(X$7="","",IFERROR(X11/X15,""))</f>
      </c>
      <c r="Y21" s="28">
        <f>IF(Y$7="","",IFERROR(Y11/Y15,""))</f>
      </c>
      <c r="Z21" s="28">
        <f>IF(Z$7="","",IFERROR(Z11/Z15,""))</f>
      </c>
      <c r="AA21" s="28">
        <f>IF(AA$7="","",IFERROR(AA11/AA15,""))</f>
      </c>
      <c r="AB21" s="28">
        <f>IF(AB$7="","",IFERROR(AB11/AB15,""))</f>
      </c>
      <c r="AC21" s="28">
        <f>IF(AC$7="","",IFERROR(AC11/AC15,""))</f>
      </c>
      <c r="AD21" s="28">
        <f>IF(AD$7="","",IFERROR(AD11/AD15,""))</f>
      </c>
      <c r="AE21" s="28">
        <f>IF(AE$7="","",IFERROR(AE11/AE15,""))</f>
      </c>
      <c r="AF21" s="28">
        <f>IF(AF$7="","",IFERROR(AF11/AF15,""))</f>
      </c>
    </row>
    <row r="22" ht="18" customHeight="1" spans="1:32" x14ac:dyDescent="0.25">
      <c r="A22" s="6" t="s">
        <v>70</v>
      </c>
      <c r="B22" s="27">
        <f>IFERROR($B$11/$B$8,"")</f>
      </c>
      <c r="C22" s="28">
        <f>IF(C$7="","",IFERROR(C11/C8,""))</f>
      </c>
      <c r="D22" s="28">
        <f>IF(D$7="","",IFERROR(D11/D8,""))</f>
      </c>
      <c r="E22" s="28">
        <f>IF(E$7="","",IFERROR(E11/E8,""))</f>
      </c>
      <c r="F22" s="28">
        <f>IF(F$7="","",IFERROR(F11/F8,""))</f>
      </c>
      <c r="G22" s="28">
        <f>IF(G$7="","",IFERROR(G11/G8,""))</f>
      </c>
      <c r="H22" s="28">
        <f>IF(H$7="","",IFERROR(H11/H8,""))</f>
      </c>
      <c r="I22" s="28">
        <f>IF(I$7="","",IFERROR(I11/I8,""))</f>
      </c>
      <c r="J22" s="28">
        <f>IF(J$7="","",IFERROR(J11/J8,""))</f>
      </c>
      <c r="K22" s="28">
        <f>IF(K$7="","",IFERROR(K11/K8,""))</f>
      </c>
      <c r="L22" s="28">
        <f>IF(L$7="","",IFERROR(L11/L8,""))</f>
      </c>
      <c r="M22" s="28">
        <f>IF(M$7="","",IFERROR(M11/M8,""))</f>
      </c>
      <c r="N22" s="28">
        <f>IF(N$7="","",IFERROR(N11/N8,""))</f>
      </c>
      <c r="O22" s="28">
        <f>IF(O$7="","",IFERROR(O11/O8,""))</f>
      </c>
      <c r="P22" s="28">
        <f>IF(P$7="","",IFERROR(P11/P8,""))</f>
      </c>
      <c r="Q22" s="28">
        <f>IF(Q$7="","",IFERROR(Q11/Q8,""))</f>
      </c>
      <c r="R22" s="28">
        <f>IF(R$7="","",IFERROR(R11/R8,""))</f>
      </c>
      <c r="S22" s="28">
        <f>IF(S$7="","",IFERROR(S11/S8,""))</f>
      </c>
      <c r="T22" s="28">
        <f>IF(T$7="","",IFERROR(T11/T8,""))</f>
      </c>
      <c r="U22" s="28">
        <f>IF(U$7="","",IFERROR(U11/U8,""))</f>
      </c>
      <c r="V22" s="28">
        <f>IF(V$7="","",IFERROR(V11/V8,""))</f>
      </c>
      <c r="W22" s="28">
        <f>IF(W$7="","",IFERROR(W11/W8,""))</f>
      </c>
      <c r="X22" s="28">
        <f>IF(X$7="","",IFERROR(X11/X8,""))</f>
      </c>
      <c r="Y22" s="28">
        <f>IF(Y$7="","",IFERROR(Y11/Y8,""))</f>
      </c>
      <c r="Z22" s="28">
        <f>IF(Z$7="","",IFERROR(Z11/Z8,""))</f>
      </c>
      <c r="AA22" s="28">
        <f>IF(AA$7="","",IFERROR(AA11/AA8,""))</f>
      </c>
      <c r="AB22" s="28">
        <f>IF(AB$7="","",IFERROR(AB11/AB8,""))</f>
      </c>
      <c r="AC22" s="28">
        <f>IF(AC$7="","",IFERROR(AC11/AC8,""))</f>
      </c>
      <c r="AD22" s="28">
        <f>IF(AD$7="","",IFERROR(AD11/AD8,""))</f>
      </c>
      <c r="AE22" s="28">
        <f>IF(AE$7="","",IFERROR(AE11/AE8,""))</f>
      </c>
      <c r="AF22" s="28">
        <f>IF(AF$7="","",IFERROR(AF11/AF8,""))</f>
      </c>
    </row>
    <row r="23" ht="18" customHeight="1" spans="1:32" x14ac:dyDescent="0.25">
      <c r="A23" s="6" t="s">
        <v>71</v>
      </c>
      <c r="B23" s="27">
        <f>IFERROR($B$11/$B$27,"")</f>
      </c>
      <c r="C23" s="28">
        <f>IF(C$7="","",IFERROR(C11/C27,""))</f>
      </c>
      <c r="D23" s="28">
        <f>IF(D$7="","",IFERROR(D11/D27,""))</f>
      </c>
      <c r="E23" s="28">
        <f>IF(E$7="","",IFERROR(E11/E27,""))</f>
      </c>
      <c r="F23" s="28">
        <f>IF(F$7="","",IFERROR(F11/F27,""))</f>
      </c>
      <c r="G23" s="28">
        <f>IF(G$7="","",IFERROR(G11/G27,""))</f>
      </c>
      <c r="H23" s="28">
        <f>IF(H$7="","",IFERROR(H11/H27,""))</f>
      </c>
      <c r="I23" s="28">
        <f>IF(I$7="","",IFERROR(I11/I27,""))</f>
      </c>
      <c r="J23" s="28">
        <f>IF(J$7="","",IFERROR(J11/J27,""))</f>
      </c>
      <c r="K23" s="28">
        <f>IF(K$7="","",IFERROR(K11/K27,""))</f>
      </c>
      <c r="L23" s="28">
        <f>IF(L$7="","",IFERROR(L11/L27,""))</f>
      </c>
      <c r="M23" s="28">
        <f>IF(M$7="","",IFERROR(M11/M27,""))</f>
      </c>
      <c r="N23" s="28">
        <f>IF(N$7="","",IFERROR(N11/N27,""))</f>
      </c>
      <c r="O23" s="28">
        <f>IF(O$7="","",IFERROR(O11/O27,""))</f>
      </c>
      <c r="P23" s="28">
        <f>IF(P$7="","",IFERROR(P11/P27,""))</f>
      </c>
      <c r="Q23" s="28">
        <f>IF(Q$7="","",IFERROR(Q11/Q27,""))</f>
      </c>
      <c r="R23" s="28">
        <f>IF(R$7="","",IFERROR(R11/R27,""))</f>
      </c>
      <c r="S23" s="28">
        <f>IF(S$7="","",IFERROR(S11/S27,""))</f>
      </c>
      <c r="T23" s="28">
        <f>IF(T$7="","",IFERROR(T11/T27,""))</f>
      </c>
      <c r="U23" s="28">
        <f>IF(U$7="","",IFERROR(U11/U27,""))</f>
      </c>
      <c r="V23" s="28">
        <f>IF(V$7="","",IFERROR(V11/V27,""))</f>
      </c>
      <c r="W23" s="28">
        <f>IF(W$7="","",IFERROR(W11/W27,""))</f>
      </c>
      <c r="X23" s="28">
        <f>IF(X$7="","",IFERROR(X11/X27,""))</f>
      </c>
      <c r="Y23" s="28">
        <f>IF(Y$7="","",IFERROR(Y11/Y27,""))</f>
      </c>
      <c r="Z23" s="28">
        <f>IF(Z$7="","",IFERROR(Z11/Z27,""))</f>
      </c>
      <c r="AA23" s="28">
        <f>IF(AA$7="","",IFERROR(AA11/AA27,""))</f>
      </c>
      <c r="AB23" s="28">
        <f>IF(AB$7="","",IFERROR(AB11/AB27,""))</f>
      </c>
      <c r="AC23" s="28">
        <f>IF(AC$7="","",IFERROR(AC11/AC27,""))</f>
      </c>
      <c r="AD23" s="28">
        <f>IF(AD$7="","",IFERROR(AD11/AD27,""))</f>
      </c>
      <c r="AE23" s="28">
        <f>IF(AE$7="","",IFERROR(AE11/AE27,""))</f>
      </c>
      <c r="AF23" s="28">
        <f>IF(AF$7="","",IFERROR(AF11/AF27,""))</f>
      </c>
    </row>
    <row r="24" spans="1:32" x14ac:dyDescent="0.25">
      <c r="A24" s="20" t="s">
        <v>72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ht="18" customHeight="1" spans="1:32" x14ac:dyDescent="0.25">
      <c r="A25" s="6" t="s">
        <v>73</v>
      </c>
      <c r="B25" s="27">
        <f>IF(SUM($C9:AF9)+SUM($C10:AF10)&gt;0,SUM($C9:AF9)/(SUM($C9:AF9)+SUM($C10:AF10)),IF('Настройки'!$B$13="","",'Настройки'!$B$13))</f>
      </c>
      <c r="C25" s="28">
        <f>IF(C$7="","",IFERROR(IF(SUM(C9:C9)+SUM(C10:C10)&gt;0,SUM(C9:C9)/(SUM(C9:C9)+SUM(C10:C10)),IF('Настройки'!$B$13="","",'Настройки'!$B$13)),""))</f>
      </c>
      <c r="D25" s="28">
        <f>IF(D$7="","",IFERROR(IF(SUM(C9:D9)+SUM(C10:D10)&gt;0,SUM(C9:D9)/(SUM(C9:D9)+SUM(C10:D10)),IF('Настройки'!$B$13="","",'Настройки'!$B$13)),""))</f>
      </c>
      <c r="E25" s="28">
        <f>IF(E$7="","",IFERROR(IF(SUM(C9:E9)+SUM(C10:E10)&gt;0,SUM(C9:E9)/(SUM(C9:E9)+SUM(C10:E10)),IF('Настройки'!$B$13="","",'Настройки'!$B$13)),""))</f>
      </c>
      <c r="F25" s="28">
        <f>IF(F$7="","",IFERROR(IF(SUM(C9:F9)+SUM(C10:F10)&gt;0,SUM(C9:F9)/(SUM(C9:F9)+SUM(C10:F10)),IF('Настройки'!$B$13="","",'Настройки'!$B$13)),""))</f>
      </c>
      <c r="G25" s="28">
        <f>IF(G$7="","",IFERROR(IF(SUM(C9:G9)+SUM(C10:G10)&gt;0,SUM(C9:G9)/(SUM(C9:G9)+SUM(C10:G10)),IF('Настройки'!$B$13="","",'Настройки'!$B$13)),""))</f>
      </c>
      <c r="H25" s="28">
        <f>IF(H$7="","",IFERROR(IF(SUM(C9:H9)+SUM(C10:H10)&gt;0,SUM(C9:H9)/(SUM(C9:H9)+SUM(C10:H10)),IF('Настройки'!$B$13="","",'Настройки'!$B$13)),""))</f>
      </c>
      <c r="I25" s="28">
        <f>IF(I$7="","",IFERROR(IF(SUM(C9:I9)+SUM(C10:I10)&gt;0,SUM(C9:I9)/(SUM(C9:I9)+SUM(C10:I10)),IF('Настройки'!$B$13="","",'Настройки'!$B$13)),""))</f>
      </c>
      <c r="J25" s="28">
        <f>IF(J$7="","",IFERROR(IF(SUM(C9:J9)+SUM(C10:J10)&gt;0,SUM(C9:J9)/(SUM(C9:J9)+SUM(C10:J10)),IF('Настройки'!$B$13="","",'Настройки'!$B$13)),""))</f>
      </c>
      <c r="K25" s="28">
        <f>IF(K$7="","",IFERROR(IF(SUM(C9:K9)+SUM(C10:K10)&gt;0,SUM(C9:K9)/(SUM(C9:K9)+SUM(C10:K10)),IF('Настройки'!$B$13="","",'Настройки'!$B$13)),""))</f>
      </c>
      <c r="L25" s="28">
        <f>IF(L$7="","",IFERROR(IF(SUM(C9:L9)+SUM(C10:L10)&gt;0,SUM(C9:L9)/(SUM(C9:L9)+SUM(C10:L10)),IF('Настройки'!$B$13="","",'Настройки'!$B$13)),""))</f>
      </c>
      <c r="M25" s="28">
        <f>IF(M$7="","",IFERROR(IF(SUM(C9:M9)+SUM(C10:M10)&gt;0,SUM(C9:M9)/(SUM(C9:M9)+SUM(C10:M10)),IF('Настройки'!$B$13="","",'Настройки'!$B$13)),""))</f>
      </c>
      <c r="N25" s="28">
        <f>IF(N$7="","",IFERROR(IF(SUM(C9:N9)+SUM(C10:N10)&gt;0,SUM(C9:N9)/(SUM(C9:N9)+SUM(C10:N10)),IF('Настройки'!$B$13="","",'Настройки'!$B$13)),""))</f>
      </c>
      <c r="O25" s="28">
        <f>IF(O$7="","",IFERROR(IF(SUM(C9:O9)+SUM(C10:O10)&gt;0,SUM(C9:O9)/(SUM(C9:O9)+SUM(C10:O10)),IF('Настройки'!$B$13="","",'Настройки'!$B$13)),""))</f>
      </c>
      <c r="P25" s="28">
        <f>IF(P$7="","",IFERROR(IF(SUM(C9:P9)+SUM(C10:P10)&gt;0,SUM(C9:P9)/(SUM(C9:P9)+SUM(C10:P10)),IF('Настройки'!$B$13="","",'Настройки'!$B$13)),""))</f>
      </c>
      <c r="Q25" s="28">
        <f>IF(Q$7="","",IFERROR(IF(SUM(C9:Q9)+SUM(C10:Q10)&gt;0,SUM(C9:Q9)/(SUM(C9:Q9)+SUM(C10:Q10)),IF('Настройки'!$B$13="","",'Настройки'!$B$13)),""))</f>
      </c>
      <c r="R25" s="28">
        <f>IF(R$7="","",IFERROR(IF(SUM(C9:R9)+SUM(C10:R10)&gt;0,SUM(C9:R9)/(SUM(C9:R9)+SUM(C10:R10)),IF('Настройки'!$B$13="","",'Настройки'!$B$13)),""))</f>
      </c>
      <c r="S25" s="28">
        <f>IF(S$7="","",IFERROR(IF(SUM(C9:S9)+SUM(C10:S10)&gt;0,SUM(C9:S9)/(SUM(C9:S9)+SUM(C10:S10)),IF('Настройки'!$B$13="","",'Настройки'!$B$13)),""))</f>
      </c>
      <c r="T25" s="28">
        <f>IF(T$7="","",IFERROR(IF(SUM(C9:T9)+SUM(C10:T10)&gt;0,SUM(C9:T9)/(SUM(C9:T9)+SUM(C10:T10)),IF('Настройки'!$B$13="","",'Настройки'!$B$13)),""))</f>
      </c>
      <c r="U25" s="28">
        <f>IF(U$7="","",IFERROR(IF(SUM(C9:U9)+SUM(C10:U10)&gt;0,SUM(C9:U9)/(SUM(C9:U9)+SUM(C10:U10)),IF('Настройки'!$B$13="","",'Настройки'!$B$13)),""))</f>
      </c>
      <c r="V25" s="28">
        <f>IF(V$7="","",IFERROR(IF(SUM(C9:V9)+SUM(C10:V10)&gt;0,SUM(C9:V9)/(SUM(C9:V9)+SUM(C10:V10)),IF('Настройки'!$B$13="","",'Настройки'!$B$13)),""))</f>
      </c>
      <c r="W25" s="28">
        <f>IF(W$7="","",IFERROR(IF(SUM(C9:W9)+SUM(C10:W10)&gt;0,SUM(C9:W9)/(SUM(C9:W9)+SUM(C10:W10)),IF('Настройки'!$B$13="","",'Настройки'!$B$13)),""))</f>
      </c>
      <c r="X25" s="28">
        <f>IF(X$7="","",IFERROR(IF(SUM(D9:X9)+SUM(D10:X10)&gt;0,SUM(D9:X9)/(SUM(D9:X9)+SUM(D10:X10)),IF('Настройки'!$B$13="","",'Настройки'!$B$13)),""))</f>
      </c>
      <c r="Y25" s="28">
        <f>IF(Y$7="","",IFERROR(IF(SUM(E9:Y9)+SUM(E10:Y10)&gt;0,SUM(E9:Y9)/(SUM(E9:Y9)+SUM(E10:Y10)),IF('Настройки'!$B$13="","",'Настройки'!$B$13)),""))</f>
      </c>
      <c r="Z25" s="28">
        <f>IF(Z$7="","",IFERROR(IF(SUM(F9:Z9)+SUM(F10:Z10)&gt;0,SUM(F9:Z9)/(SUM(F9:Z9)+SUM(F10:Z10)),IF('Настройки'!$B$13="","",'Настройки'!$B$13)),""))</f>
      </c>
      <c r="AA25" s="28">
        <f>IF(AA$7="","",IFERROR(IF(SUM(G9:AA9)+SUM(G10:AA10)&gt;0,SUM(G9:AA9)/(SUM(G9:AA9)+SUM(G10:AA10)),IF('Настройки'!$B$13="","",'Настройки'!$B$13)),""))</f>
      </c>
      <c r="AB25" s="28">
        <f>IF(AB$7="","",IFERROR(IF(SUM(H9:AB9)+SUM(H10:AB10)&gt;0,SUM(H9:AB9)/(SUM(H9:AB9)+SUM(H10:AB10)),IF('Настройки'!$B$13="","",'Настройки'!$B$13)),""))</f>
      </c>
      <c r="AC25" s="28">
        <f>IF(AC$7="","",IFERROR(IF(SUM(I9:AC9)+SUM(I10:AC10)&gt;0,SUM(I9:AC9)/(SUM(I9:AC9)+SUM(I10:AC10)),IF('Настройки'!$B$13="","",'Настройки'!$B$13)),""))</f>
      </c>
      <c r="AD25" s="28">
        <f>IF(AD$7="","",IFERROR(IF(SUM(J9:AD9)+SUM(J10:AD10)&gt;0,SUM(J9:AD9)/(SUM(J9:AD9)+SUM(J10:AD10)),IF('Настройки'!$B$13="","",'Настройки'!$B$13)),""))</f>
      </c>
      <c r="AE25" s="28">
        <f>IF(AE$7="","",IFERROR(IF(SUM(K9:AE9)+SUM(K10:AE10)&gt;0,SUM(K9:AE9)/(SUM(K9:AE9)+SUM(K10:AE10)),IF('Настройки'!$B$13="","",'Настройки'!$B$13)),""))</f>
      </c>
      <c r="AF25" s="28">
        <f>IF(AF$7="","",IFERROR(IF(SUM(L9:AF9)+SUM(L10:AF10)&gt;0,SUM(L9:AF9)/(SUM(L9:AF9)+SUM(L10:AF10)),IF('Настройки'!$B$13="","",'Настройки'!$B$13)),""))</f>
      </c>
    </row>
    <row r="26" ht="18" customHeight="1" spans="1:32" x14ac:dyDescent="0.25">
      <c r="A26" s="6" t="s">
        <v>74</v>
      </c>
      <c r="B26" s="21">
        <f>IF(COUNT($C26:AF26)=0,"",SUM($C26:AF26))</f>
      </c>
      <c r="C26" s="31">
        <f>IF(C$7="","",IFERROR(C7*C25,""))</f>
      </c>
      <c r="D26" s="31">
        <f>IF(D$7="","",IFERROR(D7*D25,""))</f>
      </c>
      <c r="E26" s="31">
        <f>IF(E$7="","",IFERROR(E7*E25,""))</f>
      </c>
      <c r="F26" s="31">
        <f>IF(F$7="","",IFERROR(F7*F25,""))</f>
      </c>
      <c r="G26" s="31">
        <f>IF(G$7="","",IFERROR(G7*G25,""))</f>
      </c>
      <c r="H26" s="31">
        <f>IF(H$7="","",IFERROR(H7*H25,""))</f>
      </c>
      <c r="I26" s="31">
        <f>IF(I$7="","",IFERROR(I7*I25,""))</f>
      </c>
      <c r="J26" s="31">
        <f>IF(J$7="","",IFERROR(J7*J25,""))</f>
      </c>
      <c r="K26" s="31">
        <f>IF(K$7="","",IFERROR(K7*K25,""))</f>
      </c>
      <c r="L26" s="31">
        <f>IF(L$7="","",IFERROR(L7*L25,""))</f>
      </c>
      <c r="M26" s="31">
        <f>IF(M$7="","",IFERROR(M7*M25,""))</f>
      </c>
      <c r="N26" s="31">
        <f>IF(N$7="","",IFERROR(N7*N25,""))</f>
      </c>
      <c r="O26" s="31">
        <f>IF(O$7="","",IFERROR(O7*O25,""))</f>
      </c>
      <c r="P26" s="31">
        <f>IF(P$7="","",IFERROR(P7*P25,""))</f>
      </c>
      <c r="Q26" s="31">
        <f>IF(Q$7="","",IFERROR(Q7*Q25,""))</f>
      </c>
      <c r="R26" s="31">
        <f>IF(R$7="","",IFERROR(R7*R25,""))</f>
      </c>
      <c r="S26" s="31">
        <f>IF(S$7="","",IFERROR(S7*S25,""))</f>
      </c>
      <c r="T26" s="31">
        <f>IF(T$7="","",IFERROR(T7*T25,""))</f>
      </c>
      <c r="U26" s="31">
        <f>IF(U$7="","",IFERROR(U7*U25,""))</f>
      </c>
      <c r="V26" s="31">
        <f>IF(V$7="","",IFERROR(V7*V25,""))</f>
      </c>
      <c r="W26" s="31">
        <f>IF(W$7="","",IFERROR(W7*W25,""))</f>
      </c>
      <c r="X26" s="31">
        <f>IF(X$7="","",IFERROR(X7*X25,""))</f>
      </c>
      <c r="Y26" s="31">
        <f>IF(Y$7="","",IFERROR(Y7*Y25,""))</f>
      </c>
      <c r="Z26" s="31">
        <f>IF(Z$7="","",IFERROR(Z7*Z25,""))</f>
      </c>
      <c r="AA26" s="31">
        <f>IF(AA$7="","",IFERROR(AA7*AA25,""))</f>
      </c>
      <c r="AB26" s="31">
        <f>IF(AB$7="","",IFERROR(AB7*AB25,""))</f>
      </c>
      <c r="AC26" s="31">
        <f>IF(AC$7="","",IFERROR(AC7*AC25,""))</f>
      </c>
      <c r="AD26" s="31">
        <f>IF(AD$7="","",IFERROR(AD7*AD25,""))</f>
      </c>
      <c r="AE26" s="31">
        <f>IF(AE$7="","",IFERROR(AE7*AE25,""))</f>
      </c>
      <c r="AF26" s="31">
        <f>IF(AF$7="","",IFERROR(AF7*AF25,""))</f>
      </c>
    </row>
    <row r="27" ht="18" customHeight="1" spans="1:32" x14ac:dyDescent="0.25">
      <c r="A27" s="6" t="s">
        <v>75</v>
      </c>
      <c r="B27" s="23">
        <f>IF(COUNT($C27:AF27)=0,"",SUM($C27:AF27))</f>
      </c>
      <c r="C27" s="32">
        <f>IF(C$7="","",IFERROR(C8*C25,""))</f>
      </c>
      <c r="D27" s="32">
        <f>IF(D$7="","",IFERROR(D8*D25,""))</f>
      </c>
      <c r="E27" s="32">
        <f>IF(E$7="","",IFERROR(E8*E25,""))</f>
      </c>
      <c r="F27" s="32">
        <f>IF(F$7="","",IFERROR(F8*F25,""))</f>
      </c>
      <c r="G27" s="32">
        <f>IF(G$7="","",IFERROR(G8*G25,""))</f>
      </c>
      <c r="H27" s="32">
        <f>IF(H$7="","",IFERROR(H8*H25,""))</f>
      </c>
      <c r="I27" s="32">
        <f>IF(I$7="","",IFERROR(I8*I25,""))</f>
      </c>
      <c r="J27" s="32">
        <f>IF(J$7="","",IFERROR(J8*J25,""))</f>
      </c>
      <c r="K27" s="32">
        <f>IF(K$7="","",IFERROR(K8*K25,""))</f>
      </c>
      <c r="L27" s="32">
        <f>IF(L$7="","",IFERROR(L8*L25,""))</f>
      </c>
      <c r="M27" s="32">
        <f>IF(M$7="","",IFERROR(M8*M25,""))</f>
      </c>
      <c r="N27" s="32">
        <f>IF(N$7="","",IFERROR(N8*N25,""))</f>
      </c>
      <c r="O27" s="32">
        <f>IF(O$7="","",IFERROR(O8*O25,""))</f>
      </c>
      <c r="P27" s="32">
        <f>IF(P$7="","",IFERROR(P8*P25,""))</f>
      </c>
      <c r="Q27" s="32">
        <f>IF(Q$7="","",IFERROR(Q8*Q25,""))</f>
      </c>
      <c r="R27" s="32">
        <f>IF(R$7="","",IFERROR(R8*R25,""))</f>
      </c>
      <c r="S27" s="32">
        <f>IF(S$7="","",IFERROR(S8*S25,""))</f>
      </c>
      <c r="T27" s="32">
        <f>IF(T$7="","",IFERROR(T8*T25,""))</f>
      </c>
      <c r="U27" s="32">
        <f>IF(U$7="","",IFERROR(U8*U25,""))</f>
      </c>
      <c r="V27" s="32">
        <f>IF(V$7="","",IFERROR(V8*V25,""))</f>
      </c>
      <c r="W27" s="32">
        <f>IF(W$7="","",IFERROR(W8*W25,""))</f>
      </c>
      <c r="X27" s="32">
        <f>IF(X$7="","",IFERROR(X8*X25,""))</f>
      </c>
      <c r="Y27" s="32">
        <f>IF(Y$7="","",IFERROR(Y8*Y25,""))</f>
      </c>
      <c r="Z27" s="32">
        <f>IF(Z$7="","",IFERROR(Z8*Z25,""))</f>
      </c>
      <c r="AA27" s="32">
        <f>IF(AA$7="","",IFERROR(AA8*AA25,""))</f>
      </c>
      <c r="AB27" s="32">
        <f>IF(AB$7="","",IFERROR(AB8*AB25,""))</f>
      </c>
      <c r="AC27" s="32">
        <f>IF(AC$7="","",IFERROR(AC8*AC25,""))</f>
      </c>
      <c r="AD27" s="32">
        <f>IF(AD$7="","",IFERROR(AD8*AD25,""))</f>
      </c>
      <c r="AE27" s="32">
        <f>IF(AE$7="","",IFERROR(AE8*AE25,""))</f>
      </c>
      <c r="AF27" s="32">
        <f>IF(AF$7="","",IFERROR(AF8*AF25,""))</f>
      </c>
    </row>
    <row r="28" ht="18" customHeight="1" spans="1:32" x14ac:dyDescent="0.25">
      <c r="A28" s="6" t="s">
        <v>76</v>
      </c>
      <c r="B28" s="23">
        <f>IF(COUNT($C28:AF28)=0,"",SUM($C28:AF28))</f>
      </c>
      <c r="C28" s="32">
        <f>IF(C$7="","",IFERROR(C27*'Настройки'!$B$6,""))</f>
      </c>
      <c r="D28" s="32">
        <f>IF(D$7="","",IFERROR(D27*'Настройки'!$B$6,""))</f>
      </c>
      <c r="E28" s="32">
        <f>IF(E$7="","",IFERROR(E27*'Настройки'!$B$6,""))</f>
      </c>
      <c r="F28" s="32">
        <f>IF(F$7="","",IFERROR(F27*'Настройки'!$B$6,""))</f>
      </c>
      <c r="G28" s="32">
        <f>IF(G$7="","",IFERROR(G27*'Настройки'!$B$6,""))</f>
      </c>
      <c r="H28" s="32">
        <f>IF(H$7="","",IFERROR(H27*'Настройки'!$B$6,""))</f>
      </c>
      <c r="I28" s="32">
        <f>IF(I$7="","",IFERROR(I27*'Настройки'!$B$6,""))</f>
      </c>
      <c r="J28" s="32">
        <f>IF(J$7="","",IFERROR(J27*'Настройки'!$B$6,""))</f>
      </c>
      <c r="K28" s="32">
        <f>IF(K$7="","",IFERROR(K27*'Настройки'!$B$6,""))</f>
      </c>
      <c r="L28" s="32">
        <f>IF(L$7="","",IFERROR(L27*'Настройки'!$B$6,""))</f>
      </c>
      <c r="M28" s="32">
        <f>IF(M$7="","",IFERROR(M27*'Настройки'!$B$6,""))</f>
      </c>
      <c r="N28" s="32">
        <f>IF(N$7="","",IFERROR(N27*'Настройки'!$B$6,""))</f>
      </c>
      <c r="O28" s="32">
        <f>IF(O$7="","",IFERROR(O27*'Настройки'!$B$6,""))</f>
      </c>
      <c r="P28" s="32">
        <f>IF(P$7="","",IFERROR(P27*'Настройки'!$B$6,""))</f>
      </c>
      <c r="Q28" s="32">
        <f>IF(Q$7="","",IFERROR(Q27*'Настройки'!$B$6,""))</f>
      </c>
      <c r="R28" s="32">
        <f>IF(R$7="","",IFERROR(R27*'Настройки'!$B$6,""))</f>
      </c>
      <c r="S28" s="32">
        <f>IF(S$7="","",IFERROR(S27*'Настройки'!$B$6,""))</f>
      </c>
      <c r="T28" s="32">
        <f>IF(T$7="","",IFERROR(T27*'Настройки'!$B$6,""))</f>
      </c>
      <c r="U28" s="32">
        <f>IF(U$7="","",IFERROR(U27*'Настройки'!$B$6,""))</f>
      </c>
      <c r="V28" s="32">
        <f>IF(V$7="","",IFERROR(V27*'Настройки'!$B$6,""))</f>
      </c>
      <c r="W28" s="32">
        <f>IF(W$7="","",IFERROR(W27*'Настройки'!$B$6,""))</f>
      </c>
      <c r="X28" s="32">
        <f>IF(X$7="","",IFERROR(X27*'Настройки'!$B$6,""))</f>
      </c>
      <c r="Y28" s="32">
        <f>IF(Y$7="","",IFERROR(Y27*'Настройки'!$B$6,""))</f>
      </c>
      <c r="Z28" s="32">
        <f>IF(Z$7="","",IFERROR(Z27*'Настройки'!$B$6,""))</f>
      </c>
      <c r="AA28" s="32">
        <f>IF(AA$7="","",IFERROR(AA27*'Настройки'!$B$6,""))</f>
      </c>
      <c r="AB28" s="32">
        <f>IF(AB$7="","",IFERROR(AB27*'Настройки'!$B$6,""))</f>
      </c>
      <c r="AC28" s="32">
        <f>IF(AC$7="","",IFERROR(AC27*'Настройки'!$B$6,""))</f>
      </c>
      <c r="AD28" s="32">
        <f>IF(AD$7="","",IFERROR(AD27*'Настройки'!$B$6,""))</f>
      </c>
      <c r="AE28" s="32">
        <f>IF(AE$7="","",IFERROR(AE27*'Настройки'!$B$6,""))</f>
      </c>
      <c r="AF28" s="32">
        <f>IF(AF$7="","",IFERROR(AF27*'Настройки'!$B$6,""))</f>
      </c>
    </row>
    <row r="29" ht="18" customHeight="1" spans="1:32" x14ac:dyDescent="0.25">
      <c r="A29" s="6" t="s">
        <v>77</v>
      </c>
      <c r="B29" s="23">
        <f>IF(COUNT($C29:AF29)=0,"",SUM($C29:AF29))</f>
      </c>
      <c r="C29" s="32">
        <f>IF(C$7="","",IFERROR(C7*('Настройки'!$B$7+'Настройки'!$B$8),""))</f>
      </c>
      <c r="D29" s="32">
        <f>IF(D$7="","",IFERROR(D7*('Настройки'!$B$7+'Настройки'!$B$8),""))</f>
      </c>
      <c r="E29" s="32">
        <f>IF(E$7="","",IFERROR(E7*('Настройки'!$B$7+'Настройки'!$B$8),""))</f>
      </c>
      <c r="F29" s="32">
        <f>IF(F$7="","",IFERROR(F7*('Настройки'!$B$7+'Настройки'!$B$8),""))</f>
      </c>
      <c r="G29" s="32">
        <f>IF(G$7="","",IFERROR(G7*('Настройки'!$B$7+'Настройки'!$B$8),""))</f>
      </c>
      <c r="H29" s="32">
        <f>IF(H$7="","",IFERROR(H7*('Настройки'!$B$7+'Настройки'!$B$8),""))</f>
      </c>
      <c r="I29" s="32">
        <f>IF(I$7="","",IFERROR(I7*('Настройки'!$B$7+'Настройки'!$B$8),""))</f>
      </c>
      <c r="J29" s="32">
        <f>IF(J$7="","",IFERROR(J7*('Настройки'!$B$7+'Настройки'!$B$8),""))</f>
      </c>
      <c r="K29" s="32">
        <f>IF(K$7="","",IFERROR(K7*('Настройки'!$B$7+'Настройки'!$B$8),""))</f>
      </c>
      <c r="L29" s="32">
        <f>IF(L$7="","",IFERROR(L7*('Настройки'!$B$7+'Настройки'!$B$8),""))</f>
      </c>
      <c r="M29" s="32">
        <f>IF(M$7="","",IFERROR(M7*('Настройки'!$B$7+'Настройки'!$B$8),""))</f>
      </c>
      <c r="N29" s="32">
        <f>IF(N$7="","",IFERROR(N7*('Настройки'!$B$7+'Настройки'!$B$8),""))</f>
      </c>
      <c r="O29" s="32">
        <f>IF(O$7="","",IFERROR(O7*('Настройки'!$B$7+'Настройки'!$B$8),""))</f>
      </c>
      <c r="P29" s="32">
        <f>IF(P$7="","",IFERROR(P7*('Настройки'!$B$7+'Настройки'!$B$8),""))</f>
      </c>
      <c r="Q29" s="32">
        <f>IF(Q$7="","",IFERROR(Q7*('Настройки'!$B$7+'Настройки'!$B$8),""))</f>
      </c>
      <c r="R29" s="32">
        <f>IF(R$7="","",IFERROR(R7*('Настройки'!$B$7+'Настройки'!$B$8),""))</f>
      </c>
      <c r="S29" s="32">
        <f>IF(S$7="","",IFERROR(S7*('Настройки'!$B$7+'Настройки'!$B$8),""))</f>
      </c>
      <c r="T29" s="32">
        <f>IF(T$7="","",IFERROR(T7*('Настройки'!$B$7+'Настройки'!$B$8),""))</f>
      </c>
      <c r="U29" s="32">
        <f>IF(U$7="","",IFERROR(U7*('Настройки'!$B$7+'Настройки'!$B$8),""))</f>
      </c>
      <c r="V29" s="32">
        <f>IF(V$7="","",IFERROR(V7*('Настройки'!$B$7+'Настройки'!$B$8),""))</f>
      </c>
      <c r="W29" s="32">
        <f>IF(W$7="","",IFERROR(W7*('Настройки'!$B$7+'Настройки'!$B$8),""))</f>
      </c>
      <c r="X29" s="32">
        <f>IF(X$7="","",IFERROR(X7*('Настройки'!$B$7+'Настройки'!$B$8),""))</f>
      </c>
      <c r="Y29" s="32">
        <f>IF(Y$7="","",IFERROR(Y7*('Настройки'!$B$7+'Настройки'!$B$8),""))</f>
      </c>
      <c r="Z29" s="32">
        <f>IF(Z$7="","",IFERROR(Z7*('Настройки'!$B$7+'Настройки'!$B$8),""))</f>
      </c>
      <c r="AA29" s="32">
        <f>IF(AA$7="","",IFERROR(AA7*('Настройки'!$B$7+'Настройки'!$B$8),""))</f>
      </c>
      <c r="AB29" s="32">
        <f>IF(AB$7="","",IFERROR(AB7*('Настройки'!$B$7+'Настройки'!$B$8),""))</f>
      </c>
      <c r="AC29" s="32">
        <f>IF(AC$7="","",IFERROR(AC7*('Настройки'!$B$7+'Настройки'!$B$8),""))</f>
      </c>
      <c r="AD29" s="32">
        <f>IF(AD$7="","",IFERROR(AD7*('Настройки'!$B$7+'Настройки'!$B$8),""))</f>
      </c>
      <c r="AE29" s="32">
        <f>IF(AE$7="","",IFERROR(AE7*('Настройки'!$B$7+'Настройки'!$B$8),""))</f>
      </c>
      <c r="AF29" s="32">
        <f>IF(AF$7="","",IFERROR(AF7*('Настройки'!$B$7+'Настройки'!$B$8),""))</f>
      </c>
    </row>
    <row r="30" ht="18" customHeight="1" spans="1:32" x14ac:dyDescent="0.25">
      <c r="A30" s="6" t="s">
        <v>78</v>
      </c>
      <c r="B30" s="23">
        <f>IF(COUNT($C30:AF30)=0,"",SUM($C30:AF30))</f>
      </c>
      <c r="C30" s="32">
        <f>IF(C$7="","",IFERROR(C7*'Настройки'!$B$9,""))</f>
      </c>
      <c r="D30" s="32">
        <f>IF(D$7="","",IFERROR(D7*'Настройки'!$B$9,""))</f>
      </c>
      <c r="E30" s="32">
        <f>IF(E$7="","",IFERROR(E7*'Настройки'!$B$9,""))</f>
      </c>
      <c r="F30" s="32">
        <f>IF(F$7="","",IFERROR(F7*'Настройки'!$B$9,""))</f>
      </c>
      <c r="G30" s="32">
        <f>IF(G$7="","",IFERROR(G7*'Настройки'!$B$9,""))</f>
      </c>
      <c r="H30" s="32">
        <f>IF(H$7="","",IFERROR(H7*'Настройки'!$B$9,""))</f>
      </c>
      <c r="I30" s="32">
        <f>IF(I$7="","",IFERROR(I7*'Настройки'!$B$9,""))</f>
      </c>
      <c r="J30" s="32">
        <f>IF(J$7="","",IFERROR(J7*'Настройки'!$B$9,""))</f>
      </c>
      <c r="K30" s="32">
        <f>IF(K$7="","",IFERROR(K7*'Настройки'!$B$9,""))</f>
      </c>
      <c r="L30" s="32">
        <f>IF(L$7="","",IFERROR(L7*'Настройки'!$B$9,""))</f>
      </c>
      <c r="M30" s="32">
        <f>IF(M$7="","",IFERROR(M7*'Настройки'!$B$9,""))</f>
      </c>
      <c r="N30" s="32">
        <f>IF(N$7="","",IFERROR(N7*'Настройки'!$B$9,""))</f>
      </c>
      <c r="O30" s="32">
        <f>IF(O$7="","",IFERROR(O7*'Настройки'!$B$9,""))</f>
      </c>
      <c r="P30" s="32">
        <f>IF(P$7="","",IFERROR(P7*'Настройки'!$B$9,""))</f>
      </c>
      <c r="Q30" s="32">
        <f>IF(Q$7="","",IFERROR(Q7*'Настройки'!$B$9,""))</f>
      </c>
      <c r="R30" s="32">
        <f>IF(R$7="","",IFERROR(R7*'Настройки'!$B$9,""))</f>
      </c>
      <c r="S30" s="32">
        <f>IF(S$7="","",IFERROR(S7*'Настройки'!$B$9,""))</f>
      </c>
      <c r="T30" s="32">
        <f>IF(T$7="","",IFERROR(T7*'Настройки'!$B$9,""))</f>
      </c>
      <c r="U30" s="32">
        <f>IF(U$7="","",IFERROR(U7*'Настройки'!$B$9,""))</f>
      </c>
      <c r="V30" s="32">
        <f>IF(V$7="","",IFERROR(V7*'Настройки'!$B$9,""))</f>
      </c>
      <c r="W30" s="32">
        <f>IF(W$7="","",IFERROR(W7*'Настройки'!$B$9,""))</f>
      </c>
      <c r="X30" s="32">
        <f>IF(X$7="","",IFERROR(X7*'Настройки'!$B$9,""))</f>
      </c>
      <c r="Y30" s="32">
        <f>IF(Y$7="","",IFERROR(Y7*'Настройки'!$B$9,""))</f>
      </c>
      <c r="Z30" s="32">
        <f>IF(Z$7="","",IFERROR(Z7*'Настройки'!$B$9,""))</f>
      </c>
      <c r="AA30" s="32">
        <f>IF(AA$7="","",IFERROR(AA7*'Настройки'!$B$9,""))</f>
      </c>
      <c r="AB30" s="32">
        <f>IF(AB$7="","",IFERROR(AB7*'Настройки'!$B$9,""))</f>
      </c>
      <c r="AC30" s="32">
        <f>IF(AC$7="","",IFERROR(AC7*'Настройки'!$B$9,""))</f>
      </c>
      <c r="AD30" s="32">
        <f>IF(AD$7="","",IFERROR(AD7*'Настройки'!$B$9,""))</f>
      </c>
      <c r="AE30" s="32">
        <f>IF(AE$7="","",IFERROR(AE7*'Настройки'!$B$9,""))</f>
      </c>
      <c r="AF30" s="32">
        <f>IF(AF$7="","",IFERROR(AF7*'Настройки'!$B$9,""))</f>
      </c>
    </row>
    <row r="31" ht="18" customHeight="1" spans="1:32" x14ac:dyDescent="0.25">
      <c r="A31" s="6" t="s">
        <v>79</v>
      </c>
      <c r="B31" s="23">
        <f>IF(COUNT($C31:AF31)=0,"",SUM($C31:AF31))</f>
      </c>
      <c r="C31" s="32">
        <f>IF(C$7="","",IFERROR(C26*'Настройки'!$B$10,""))</f>
      </c>
      <c r="D31" s="32">
        <f>IF(D$7="","",IFERROR(D26*'Настройки'!$B$10,""))</f>
      </c>
      <c r="E31" s="32">
        <f>IF(E$7="","",IFERROR(E26*'Настройки'!$B$10,""))</f>
      </c>
      <c r="F31" s="32">
        <f>IF(F$7="","",IFERROR(F26*'Настройки'!$B$10,""))</f>
      </c>
      <c r="G31" s="32">
        <f>IF(G$7="","",IFERROR(G26*'Настройки'!$B$10,""))</f>
      </c>
      <c r="H31" s="32">
        <f>IF(H$7="","",IFERROR(H26*'Настройки'!$B$10,""))</f>
      </c>
      <c r="I31" s="32">
        <f>IF(I$7="","",IFERROR(I26*'Настройки'!$B$10,""))</f>
      </c>
      <c r="J31" s="32">
        <f>IF(J$7="","",IFERROR(J26*'Настройки'!$B$10,""))</f>
      </c>
      <c r="K31" s="32">
        <f>IF(K$7="","",IFERROR(K26*'Настройки'!$B$10,""))</f>
      </c>
      <c r="L31" s="32">
        <f>IF(L$7="","",IFERROR(L26*'Настройки'!$B$10,""))</f>
      </c>
      <c r="M31" s="32">
        <f>IF(M$7="","",IFERROR(M26*'Настройки'!$B$10,""))</f>
      </c>
      <c r="N31" s="32">
        <f>IF(N$7="","",IFERROR(N26*'Настройки'!$B$10,""))</f>
      </c>
      <c r="O31" s="32">
        <f>IF(O$7="","",IFERROR(O26*'Настройки'!$B$10,""))</f>
      </c>
      <c r="P31" s="32">
        <f>IF(P$7="","",IFERROR(P26*'Настройки'!$B$10,""))</f>
      </c>
      <c r="Q31" s="32">
        <f>IF(Q$7="","",IFERROR(Q26*'Настройки'!$B$10,""))</f>
      </c>
      <c r="R31" s="32">
        <f>IF(R$7="","",IFERROR(R26*'Настройки'!$B$10,""))</f>
      </c>
      <c r="S31" s="32">
        <f>IF(S$7="","",IFERROR(S26*'Настройки'!$B$10,""))</f>
      </c>
      <c r="T31" s="32">
        <f>IF(T$7="","",IFERROR(T26*'Настройки'!$B$10,""))</f>
      </c>
      <c r="U31" s="32">
        <f>IF(U$7="","",IFERROR(U26*'Настройки'!$B$10,""))</f>
      </c>
      <c r="V31" s="32">
        <f>IF(V$7="","",IFERROR(V26*'Настройки'!$B$10,""))</f>
      </c>
      <c r="W31" s="32">
        <f>IF(W$7="","",IFERROR(W26*'Настройки'!$B$10,""))</f>
      </c>
      <c r="X31" s="32">
        <f>IF(X$7="","",IFERROR(X26*'Настройки'!$B$10,""))</f>
      </c>
      <c r="Y31" s="32">
        <f>IF(Y$7="","",IFERROR(Y26*'Настройки'!$B$10,""))</f>
      </c>
      <c r="Z31" s="32">
        <f>IF(Z$7="","",IFERROR(Z26*'Настройки'!$B$10,""))</f>
      </c>
      <c r="AA31" s="32">
        <f>IF(AA$7="","",IFERROR(AA26*'Настройки'!$B$10,""))</f>
      </c>
      <c r="AB31" s="32">
        <f>IF(AB$7="","",IFERROR(AB26*'Настройки'!$B$10,""))</f>
      </c>
      <c r="AC31" s="32">
        <f>IF(AC$7="","",IFERROR(AC26*'Настройки'!$B$10,""))</f>
      </c>
      <c r="AD31" s="32">
        <f>IF(AD$7="","",IFERROR(AD26*'Настройки'!$B$10,""))</f>
      </c>
      <c r="AE31" s="32">
        <f>IF(AE$7="","",IFERROR(AE26*'Настройки'!$B$10,""))</f>
      </c>
      <c r="AF31" s="32">
        <f>IF(AF$7="","",IFERROR(AF26*'Настройки'!$B$10,""))</f>
      </c>
    </row>
    <row r="32" ht="18" customHeight="1" spans="1:32" x14ac:dyDescent="0.25">
      <c r="A32" s="6" t="s">
        <v>80</v>
      </c>
      <c r="B32" s="23">
        <f>IF(COUNT($C32:AF32)=0,"",SUM($C32:AF32))</f>
      </c>
      <c r="C32" s="32">
        <f>IF(C$7="","",IFERROR(C27*'Настройки'!$B$11,""))</f>
      </c>
      <c r="D32" s="32">
        <f>IF(D$7="","",IFERROR(D27*'Настройки'!$B$11,""))</f>
      </c>
      <c r="E32" s="32">
        <f>IF(E$7="","",IFERROR(E27*'Настройки'!$B$11,""))</f>
      </c>
      <c r="F32" s="32">
        <f>IF(F$7="","",IFERROR(F27*'Настройки'!$B$11,""))</f>
      </c>
      <c r="G32" s="32">
        <f>IF(G$7="","",IFERROR(G27*'Настройки'!$B$11,""))</f>
      </c>
      <c r="H32" s="32">
        <f>IF(H$7="","",IFERROR(H27*'Настройки'!$B$11,""))</f>
      </c>
      <c r="I32" s="32">
        <f>IF(I$7="","",IFERROR(I27*'Настройки'!$B$11,""))</f>
      </c>
      <c r="J32" s="32">
        <f>IF(J$7="","",IFERROR(J27*'Настройки'!$B$11,""))</f>
      </c>
      <c r="K32" s="32">
        <f>IF(K$7="","",IFERROR(K27*'Настройки'!$B$11,""))</f>
      </c>
      <c r="L32" s="32">
        <f>IF(L$7="","",IFERROR(L27*'Настройки'!$B$11,""))</f>
      </c>
      <c r="M32" s="32">
        <f>IF(M$7="","",IFERROR(M27*'Настройки'!$B$11,""))</f>
      </c>
      <c r="N32" s="32">
        <f>IF(N$7="","",IFERROR(N27*'Настройки'!$B$11,""))</f>
      </c>
      <c r="O32" s="32">
        <f>IF(O$7="","",IFERROR(O27*'Настройки'!$B$11,""))</f>
      </c>
      <c r="P32" s="32">
        <f>IF(P$7="","",IFERROR(P27*'Настройки'!$B$11,""))</f>
      </c>
      <c r="Q32" s="32">
        <f>IF(Q$7="","",IFERROR(Q27*'Настройки'!$B$11,""))</f>
      </c>
      <c r="R32" s="32">
        <f>IF(R$7="","",IFERROR(R27*'Настройки'!$B$11,""))</f>
      </c>
      <c r="S32" s="32">
        <f>IF(S$7="","",IFERROR(S27*'Настройки'!$B$11,""))</f>
      </c>
      <c r="T32" s="32">
        <f>IF(T$7="","",IFERROR(T27*'Настройки'!$B$11,""))</f>
      </c>
      <c r="U32" s="32">
        <f>IF(U$7="","",IFERROR(U27*'Настройки'!$B$11,""))</f>
      </c>
      <c r="V32" s="32">
        <f>IF(V$7="","",IFERROR(V27*'Настройки'!$B$11,""))</f>
      </c>
      <c r="W32" s="32">
        <f>IF(W$7="","",IFERROR(W27*'Настройки'!$B$11,""))</f>
      </c>
      <c r="X32" s="32">
        <f>IF(X$7="","",IFERROR(X27*'Настройки'!$B$11,""))</f>
      </c>
      <c r="Y32" s="32">
        <f>IF(Y$7="","",IFERROR(Y27*'Настройки'!$B$11,""))</f>
      </c>
      <c r="Z32" s="32">
        <f>IF(Z$7="","",IFERROR(Z27*'Настройки'!$B$11,""))</f>
      </c>
      <c r="AA32" s="32">
        <f>IF(AA$7="","",IFERROR(AA27*'Настройки'!$B$11,""))</f>
      </c>
      <c r="AB32" s="32">
        <f>IF(AB$7="","",IFERROR(AB27*'Настройки'!$B$11,""))</f>
      </c>
      <c r="AC32" s="32">
        <f>IF(AC$7="","",IFERROR(AC27*'Настройки'!$B$11,""))</f>
      </c>
      <c r="AD32" s="32">
        <f>IF(AD$7="","",IFERROR(AD27*'Настройки'!$B$11,""))</f>
      </c>
      <c r="AE32" s="32">
        <f>IF(AE$7="","",IFERROR(AE27*'Настройки'!$B$11,""))</f>
      </c>
      <c r="AF32" s="32">
        <f>IF(AF$7="","",IFERROR(AF27*'Настройки'!$B$11,""))</f>
      </c>
    </row>
    <row r="33" ht="18" customHeight="1" spans="1:32" x14ac:dyDescent="0.25">
      <c r="A33" s="6" t="s">
        <v>81</v>
      </c>
      <c r="B33" s="23">
        <f>IF(COUNT($C33:AF33)=0,"",SUM($C33:AF33))</f>
      </c>
      <c r="C33" s="32">
        <f>IF(C$7="","",IFERROR(C27-C28-C29-C30-C31-C16-C32,""))</f>
      </c>
      <c r="D33" s="32">
        <f>IF(D$7="","",IFERROR(D27-D28-D29-D30-D31-D16-D32,""))</f>
      </c>
      <c r="E33" s="32">
        <f>IF(E$7="","",IFERROR(E27-E28-E29-E30-E31-E16-E32,""))</f>
      </c>
      <c r="F33" s="32">
        <f>IF(F$7="","",IFERROR(F27-F28-F29-F30-F31-F16-F32,""))</f>
      </c>
      <c r="G33" s="32">
        <f>IF(G$7="","",IFERROR(G27-G28-G29-G30-G31-G16-G32,""))</f>
      </c>
      <c r="H33" s="32">
        <f>IF(H$7="","",IFERROR(H27-H28-H29-H30-H31-H16-H32,""))</f>
      </c>
      <c r="I33" s="32">
        <f>IF(I$7="","",IFERROR(I27-I28-I29-I30-I31-I16-I32,""))</f>
      </c>
      <c r="J33" s="32">
        <f>IF(J$7="","",IFERROR(J27-J28-J29-J30-J31-J16-J32,""))</f>
      </c>
      <c r="K33" s="32">
        <f>IF(K$7="","",IFERROR(K27-K28-K29-K30-K31-K16-K32,""))</f>
      </c>
      <c r="L33" s="32">
        <f>IF(L$7="","",IFERROR(L27-L28-L29-L30-L31-L16-L32,""))</f>
      </c>
      <c r="M33" s="32">
        <f>IF(M$7="","",IFERROR(M27-M28-M29-M30-M31-M16-M32,""))</f>
      </c>
      <c r="N33" s="32">
        <f>IF(N$7="","",IFERROR(N27-N28-N29-N30-N31-N16-N32,""))</f>
      </c>
      <c r="O33" s="32">
        <f>IF(O$7="","",IFERROR(O27-O28-O29-O30-O31-O16-O32,""))</f>
      </c>
      <c r="P33" s="32">
        <f>IF(P$7="","",IFERROR(P27-P28-P29-P30-P31-P16-P32,""))</f>
      </c>
      <c r="Q33" s="32">
        <f>IF(Q$7="","",IFERROR(Q27-Q28-Q29-Q30-Q31-Q16-Q32,""))</f>
      </c>
      <c r="R33" s="32">
        <f>IF(R$7="","",IFERROR(R27-R28-R29-R30-R31-R16-R32,""))</f>
      </c>
      <c r="S33" s="32">
        <f>IF(S$7="","",IFERROR(S27-S28-S29-S30-S31-S16-S32,""))</f>
      </c>
      <c r="T33" s="32">
        <f>IF(T$7="","",IFERROR(T27-T28-T29-T30-T31-T16-T32,""))</f>
      </c>
      <c r="U33" s="32">
        <f>IF(U$7="","",IFERROR(U27-U28-U29-U30-U31-U16-U32,""))</f>
      </c>
      <c r="V33" s="32">
        <f>IF(V$7="","",IFERROR(V27-V28-V29-V30-V31-V16-V32,""))</f>
      </c>
      <c r="W33" s="32">
        <f>IF(W$7="","",IFERROR(W27-W28-W29-W30-W31-W16-W32,""))</f>
      </c>
      <c r="X33" s="32">
        <f>IF(X$7="","",IFERROR(X27-X28-X29-X30-X31-X16-X32,""))</f>
      </c>
      <c r="Y33" s="32">
        <f>IF(Y$7="","",IFERROR(Y27-Y28-Y29-Y30-Y31-Y16-Y32,""))</f>
      </c>
      <c r="Z33" s="32">
        <f>IF(Z$7="","",IFERROR(Z27-Z28-Z29-Z30-Z31-Z16-Z32,""))</f>
      </c>
      <c r="AA33" s="32">
        <f>IF(AA$7="","",IFERROR(AA27-AA28-AA29-AA30-AA31-AA16-AA32,""))</f>
      </c>
      <c r="AB33" s="32">
        <f>IF(AB$7="","",IFERROR(AB27-AB28-AB29-AB30-AB31-AB16-AB32,""))</f>
      </c>
      <c r="AC33" s="32">
        <f>IF(AC$7="","",IFERROR(AC27-AC28-AC29-AC30-AC31-AC16-AC32,""))</f>
      </c>
      <c r="AD33" s="32">
        <f>IF(AD$7="","",IFERROR(AD27-AD28-AD29-AD30-AD31-AD16-AD32,""))</f>
      </c>
      <c r="AE33" s="32">
        <f>IF(AE$7="","",IFERROR(AE27-AE28-AE29-AE30-AE31-AE16-AE32,""))</f>
      </c>
      <c r="AF33" s="32">
        <f>IF(AF$7="","",IFERROR(AF27-AF28-AF29-AF30-AF31-AF16-AF32,""))</f>
      </c>
    </row>
    <row r="34" spans="1:32" x14ac:dyDescent="0.25">
      <c r="A34" s="20" t="s">
        <v>82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ht="18" customHeight="1" spans="1:32" x14ac:dyDescent="0.25">
      <c r="A35" s="6" t="s">
        <v>83</v>
      </c>
      <c r="B35" s="23">
        <f>IF(COUNT($C35:AF35)=0,"",SUM($C35:AF35))</f>
      </c>
      <c r="C35" s="32">
        <f>IF(C$7="","",IFERROR(C27*'Настройки'!$B$12,""))</f>
      </c>
      <c r="D35" s="32">
        <f>IF(D$7="","",IFERROR(D27*'Настройки'!$B$12,""))</f>
      </c>
      <c r="E35" s="32">
        <f>IF(E$7="","",IFERROR(E27*'Настройки'!$B$12,""))</f>
      </c>
      <c r="F35" s="32">
        <f>IF(F$7="","",IFERROR(F27*'Настройки'!$B$12,""))</f>
      </c>
      <c r="G35" s="32">
        <f>IF(G$7="","",IFERROR(G27*'Настройки'!$B$12,""))</f>
      </c>
      <c r="H35" s="32">
        <f>IF(H$7="","",IFERROR(H27*'Настройки'!$B$12,""))</f>
      </c>
      <c r="I35" s="32">
        <f>IF(I$7="","",IFERROR(I27*'Настройки'!$B$12,""))</f>
      </c>
      <c r="J35" s="32">
        <f>IF(J$7="","",IFERROR(J27*'Настройки'!$B$12,""))</f>
      </c>
      <c r="K35" s="32">
        <f>IF(K$7="","",IFERROR(K27*'Настройки'!$B$12,""))</f>
      </c>
      <c r="L35" s="32">
        <f>IF(L$7="","",IFERROR(L27*'Настройки'!$B$12,""))</f>
      </c>
      <c r="M35" s="32">
        <f>IF(M$7="","",IFERROR(M27*'Настройки'!$B$12,""))</f>
      </c>
      <c r="N35" s="32">
        <f>IF(N$7="","",IFERROR(N27*'Настройки'!$B$12,""))</f>
      </c>
      <c r="O35" s="32">
        <f>IF(O$7="","",IFERROR(O27*'Настройки'!$B$12,""))</f>
      </c>
      <c r="P35" s="32">
        <f>IF(P$7="","",IFERROR(P27*'Настройки'!$B$12,""))</f>
      </c>
      <c r="Q35" s="32">
        <f>IF(Q$7="","",IFERROR(Q27*'Настройки'!$B$12,""))</f>
      </c>
      <c r="R35" s="32">
        <f>IF(R$7="","",IFERROR(R27*'Настройки'!$B$12,""))</f>
      </c>
      <c r="S35" s="32">
        <f>IF(S$7="","",IFERROR(S27*'Настройки'!$B$12,""))</f>
      </c>
      <c r="T35" s="32">
        <f>IF(T$7="","",IFERROR(T27*'Настройки'!$B$12,""))</f>
      </c>
      <c r="U35" s="32">
        <f>IF(U$7="","",IFERROR(U27*'Настройки'!$B$12,""))</f>
      </c>
      <c r="V35" s="32">
        <f>IF(V$7="","",IFERROR(V27*'Настройки'!$B$12,""))</f>
      </c>
      <c r="W35" s="32">
        <f>IF(W$7="","",IFERROR(W27*'Настройки'!$B$12,""))</f>
      </c>
      <c r="X35" s="32">
        <f>IF(X$7="","",IFERROR(X27*'Настройки'!$B$12,""))</f>
      </c>
      <c r="Y35" s="32">
        <f>IF(Y$7="","",IFERROR(Y27*'Настройки'!$B$12,""))</f>
      </c>
      <c r="Z35" s="32">
        <f>IF(Z$7="","",IFERROR(Z27*'Настройки'!$B$12,""))</f>
      </c>
      <c r="AA35" s="32">
        <f>IF(AA$7="","",IFERROR(AA27*'Настройки'!$B$12,""))</f>
      </c>
      <c r="AB35" s="32">
        <f>IF(AB$7="","",IFERROR(AB27*'Настройки'!$B$12,""))</f>
      </c>
      <c r="AC35" s="32">
        <f>IF(AC$7="","",IFERROR(AC27*'Настройки'!$B$12,""))</f>
      </c>
      <c r="AD35" s="32">
        <f>IF(AD$7="","",IFERROR(AD27*'Настройки'!$B$12,""))</f>
      </c>
      <c r="AE35" s="32">
        <f>IF(AE$7="","",IFERROR(AE27*'Настройки'!$B$12,""))</f>
      </c>
      <c r="AF35" s="32">
        <f>IF(AF$7="","",IFERROR(AF27*'Настройки'!$B$12,""))</f>
      </c>
    </row>
    <row r="36" ht="18" customHeight="1" spans="1:32" x14ac:dyDescent="0.25">
      <c r="A36" s="6" t="s">
        <v>84</v>
      </c>
      <c r="B36" s="23">
        <f>IF(COUNT($C36:AF36)=0,"",SUM($C36:AF36))</f>
      </c>
      <c r="C36" s="32">
        <f>IF(C$7="","",IFERROR(C26*'Настройки'!$B$5,""))</f>
      </c>
      <c r="D36" s="32">
        <f>IF(D$7="","",IFERROR(D26*'Настройки'!$B$5,""))</f>
      </c>
      <c r="E36" s="32">
        <f>IF(E$7="","",IFERROR(E26*'Настройки'!$B$5,""))</f>
      </c>
      <c r="F36" s="32">
        <f>IF(F$7="","",IFERROR(F26*'Настройки'!$B$5,""))</f>
      </c>
      <c r="G36" s="32">
        <f>IF(G$7="","",IFERROR(G26*'Настройки'!$B$5,""))</f>
      </c>
      <c r="H36" s="32">
        <f>IF(H$7="","",IFERROR(H26*'Настройки'!$B$5,""))</f>
      </c>
      <c r="I36" s="32">
        <f>IF(I$7="","",IFERROR(I26*'Настройки'!$B$5,""))</f>
      </c>
      <c r="J36" s="32">
        <f>IF(J$7="","",IFERROR(J26*'Настройки'!$B$5,""))</f>
      </c>
      <c r="K36" s="32">
        <f>IF(K$7="","",IFERROR(K26*'Настройки'!$B$5,""))</f>
      </c>
      <c r="L36" s="32">
        <f>IF(L$7="","",IFERROR(L26*'Настройки'!$B$5,""))</f>
      </c>
      <c r="M36" s="32">
        <f>IF(M$7="","",IFERROR(M26*'Настройки'!$B$5,""))</f>
      </c>
      <c r="N36" s="32">
        <f>IF(N$7="","",IFERROR(N26*'Настройки'!$B$5,""))</f>
      </c>
      <c r="O36" s="32">
        <f>IF(O$7="","",IFERROR(O26*'Настройки'!$B$5,""))</f>
      </c>
      <c r="P36" s="32">
        <f>IF(P$7="","",IFERROR(P26*'Настройки'!$B$5,""))</f>
      </c>
      <c r="Q36" s="32">
        <f>IF(Q$7="","",IFERROR(Q26*'Настройки'!$B$5,""))</f>
      </c>
      <c r="R36" s="32">
        <f>IF(R$7="","",IFERROR(R26*'Настройки'!$B$5,""))</f>
      </c>
      <c r="S36" s="32">
        <f>IF(S$7="","",IFERROR(S26*'Настройки'!$B$5,""))</f>
      </c>
      <c r="T36" s="32">
        <f>IF(T$7="","",IFERROR(T26*'Настройки'!$B$5,""))</f>
      </c>
      <c r="U36" s="32">
        <f>IF(U$7="","",IFERROR(U26*'Настройки'!$B$5,""))</f>
      </c>
      <c r="V36" s="32">
        <f>IF(V$7="","",IFERROR(V26*'Настройки'!$B$5,""))</f>
      </c>
      <c r="W36" s="32">
        <f>IF(W$7="","",IFERROR(W26*'Настройки'!$B$5,""))</f>
      </c>
      <c r="X36" s="32">
        <f>IF(X$7="","",IFERROR(X26*'Настройки'!$B$5,""))</f>
      </c>
      <c r="Y36" s="32">
        <f>IF(Y$7="","",IFERROR(Y26*'Настройки'!$B$5,""))</f>
      </c>
      <c r="Z36" s="32">
        <f>IF(Z$7="","",IFERROR(Z26*'Настройки'!$B$5,""))</f>
      </c>
      <c r="AA36" s="32">
        <f>IF(AA$7="","",IFERROR(AA26*'Настройки'!$B$5,""))</f>
      </c>
      <c r="AB36" s="32">
        <f>IF(AB$7="","",IFERROR(AB26*'Настройки'!$B$5,""))</f>
      </c>
      <c r="AC36" s="32">
        <f>IF(AC$7="","",IFERROR(AC26*'Настройки'!$B$5,""))</f>
      </c>
      <c r="AD36" s="32">
        <f>IF(AD$7="","",IFERROR(AD26*'Настройки'!$B$5,""))</f>
      </c>
      <c r="AE36" s="32">
        <f>IF(AE$7="","",IFERROR(AE26*'Настройки'!$B$5,""))</f>
      </c>
      <c r="AF36" s="32">
        <f>IF(AF$7="","",IFERROR(AF26*'Настройки'!$B$5,""))</f>
      </c>
    </row>
    <row r="37" ht="18" customHeight="1" spans="1:32" x14ac:dyDescent="0.25">
      <c r="A37" s="6" t="s">
        <v>85</v>
      </c>
      <c r="B37" s="23">
        <f>IF(COUNT($C37:AF37)=0,"",SUM($C37:AF37))</f>
      </c>
      <c r="C37" s="32">
        <f>IF(C$7="","",IFERROR(C33-C36-C11-C35,""))</f>
      </c>
      <c r="D37" s="32">
        <f>IF(D$7="","",IFERROR(D33-D36-D11-D35,""))</f>
      </c>
      <c r="E37" s="32">
        <f>IF(E$7="","",IFERROR(E33-E36-E11-E35,""))</f>
      </c>
      <c r="F37" s="32">
        <f>IF(F$7="","",IFERROR(F33-F36-F11-F35,""))</f>
      </c>
      <c r="G37" s="32">
        <f>IF(G$7="","",IFERROR(G33-G36-G11-G35,""))</f>
      </c>
      <c r="H37" s="32">
        <f>IF(H$7="","",IFERROR(H33-H36-H11-H35,""))</f>
      </c>
      <c r="I37" s="32">
        <f>IF(I$7="","",IFERROR(I33-I36-I11-I35,""))</f>
      </c>
      <c r="J37" s="32">
        <f>IF(J$7="","",IFERROR(J33-J36-J11-J35,""))</f>
      </c>
      <c r="K37" s="32">
        <f>IF(K$7="","",IFERROR(K33-K36-K11-K35,""))</f>
      </c>
      <c r="L37" s="32">
        <f>IF(L$7="","",IFERROR(L33-L36-L11-L35,""))</f>
      </c>
      <c r="M37" s="32">
        <f>IF(M$7="","",IFERROR(M33-M36-M11-M35,""))</f>
      </c>
      <c r="N37" s="32">
        <f>IF(N$7="","",IFERROR(N33-N36-N11-N35,""))</f>
      </c>
      <c r="O37" s="32">
        <f>IF(O$7="","",IFERROR(O33-O36-O11-O35,""))</f>
      </c>
      <c r="P37" s="32">
        <f>IF(P$7="","",IFERROR(P33-P36-P11-P35,""))</f>
      </c>
      <c r="Q37" s="32">
        <f>IF(Q$7="","",IFERROR(Q33-Q36-Q11-Q35,""))</f>
      </c>
      <c r="R37" s="32">
        <f>IF(R$7="","",IFERROR(R33-R36-R11-R35,""))</f>
      </c>
      <c r="S37" s="32">
        <f>IF(S$7="","",IFERROR(S33-S36-S11-S35,""))</f>
      </c>
      <c r="T37" s="32">
        <f>IF(T$7="","",IFERROR(T33-T36-T11-T35,""))</f>
      </c>
      <c r="U37" s="32">
        <f>IF(U$7="","",IFERROR(U33-U36-U11-U35,""))</f>
      </c>
      <c r="V37" s="32">
        <f>IF(V$7="","",IFERROR(V33-V36-V11-V35,""))</f>
      </c>
      <c r="W37" s="32">
        <f>IF(W$7="","",IFERROR(W33-W36-W11-W35,""))</f>
      </c>
      <c r="X37" s="32">
        <f>IF(X$7="","",IFERROR(X33-X36-X11-X35,""))</f>
      </c>
      <c r="Y37" s="32">
        <f>IF(Y$7="","",IFERROR(Y33-Y36-Y11-Y35,""))</f>
      </c>
      <c r="Z37" s="32">
        <f>IF(Z$7="","",IFERROR(Z33-Z36-Z11-Z35,""))</f>
      </c>
      <c r="AA37" s="32">
        <f>IF(AA$7="","",IFERROR(AA33-AA36-AA11-AA35,""))</f>
      </c>
      <c r="AB37" s="32">
        <f>IF(AB$7="","",IFERROR(AB33-AB36-AB11-AB35,""))</f>
      </c>
      <c r="AC37" s="32">
        <f>IF(AC$7="","",IFERROR(AC33-AC36-AC11-AC35,""))</f>
      </c>
      <c r="AD37" s="32">
        <f>IF(AD$7="","",IFERROR(AD33-AD36-AD11-AD35,""))</f>
      </c>
      <c r="AE37" s="32">
        <f>IF(AE$7="","",IFERROR(AE33-AE36-AE11-AE35,""))</f>
      </c>
      <c r="AF37" s="32">
        <f>IF(AF$7="","",IFERROR(AF33-AF36-AF11-AF35,""))</f>
      </c>
    </row>
    <row r="38" ht="18" customHeight="1" spans="1:32" x14ac:dyDescent="0.25">
      <c r="A38" s="6" t="s">
        <v>86</v>
      </c>
      <c r="B38" s="23">
        <f>IFERROR($B$37/$B$26,"")</f>
      </c>
      <c r="C38" s="32">
        <f>IF(C$7="","",IFERROR(C37/C26,""))</f>
      </c>
      <c r="D38" s="32">
        <f>IF(D$7="","",IFERROR(D37/D26,""))</f>
      </c>
      <c r="E38" s="32">
        <f>IF(E$7="","",IFERROR(E37/E26,""))</f>
      </c>
      <c r="F38" s="32">
        <f>IF(F$7="","",IFERROR(F37/F26,""))</f>
      </c>
      <c r="G38" s="32">
        <f>IF(G$7="","",IFERROR(G37/G26,""))</f>
      </c>
      <c r="H38" s="32">
        <f>IF(H$7="","",IFERROR(H37/H26,""))</f>
      </c>
      <c r="I38" s="32">
        <f>IF(I$7="","",IFERROR(I37/I26,""))</f>
      </c>
      <c r="J38" s="32">
        <f>IF(J$7="","",IFERROR(J37/J26,""))</f>
      </c>
      <c r="K38" s="32">
        <f>IF(K$7="","",IFERROR(K37/K26,""))</f>
      </c>
      <c r="L38" s="32">
        <f>IF(L$7="","",IFERROR(L37/L26,""))</f>
      </c>
      <c r="M38" s="32">
        <f>IF(M$7="","",IFERROR(M37/M26,""))</f>
      </c>
      <c r="N38" s="32">
        <f>IF(N$7="","",IFERROR(N37/N26,""))</f>
      </c>
      <c r="O38" s="32">
        <f>IF(O$7="","",IFERROR(O37/O26,""))</f>
      </c>
      <c r="P38" s="32">
        <f>IF(P$7="","",IFERROR(P37/P26,""))</f>
      </c>
      <c r="Q38" s="32">
        <f>IF(Q$7="","",IFERROR(Q37/Q26,""))</f>
      </c>
      <c r="R38" s="32">
        <f>IF(R$7="","",IFERROR(R37/R26,""))</f>
      </c>
      <c r="S38" s="32">
        <f>IF(S$7="","",IFERROR(S37/S26,""))</f>
      </c>
      <c r="T38" s="32">
        <f>IF(T$7="","",IFERROR(T37/T26,""))</f>
      </c>
      <c r="U38" s="32">
        <f>IF(U$7="","",IFERROR(U37/U26,""))</f>
      </c>
      <c r="V38" s="32">
        <f>IF(V$7="","",IFERROR(V37/V26,""))</f>
      </c>
      <c r="W38" s="32">
        <f>IF(W$7="","",IFERROR(W37/W26,""))</f>
      </c>
      <c r="X38" s="32">
        <f>IF(X$7="","",IFERROR(X37/X26,""))</f>
      </c>
      <c r="Y38" s="32">
        <f>IF(Y$7="","",IFERROR(Y37/Y26,""))</f>
      </c>
      <c r="Z38" s="32">
        <f>IF(Z$7="","",IFERROR(Z37/Z26,""))</f>
      </c>
      <c r="AA38" s="32">
        <f>IF(AA$7="","",IFERROR(AA37/AA26,""))</f>
      </c>
      <c r="AB38" s="32">
        <f>IF(AB$7="","",IFERROR(AB37/AB26,""))</f>
      </c>
      <c r="AC38" s="32">
        <f>IF(AC$7="","",IFERROR(AC37/AC26,""))</f>
      </c>
      <c r="AD38" s="32">
        <f>IF(AD$7="","",IFERROR(AD37/AD26,""))</f>
      </c>
      <c r="AE38" s="32">
        <f>IF(AE$7="","",IFERROR(AE37/AE26,""))</f>
      </c>
      <c r="AF38" s="32">
        <f>IF(AF$7="","",IFERROR(AF37/AF26,""))</f>
      </c>
    </row>
    <row r="39" ht="18" customHeight="1" spans="1:32" x14ac:dyDescent="0.25">
      <c r="A39" s="6" t="s">
        <v>87</v>
      </c>
      <c r="B39" s="27">
        <f>IFERROR($B$37/$B$27,"")</f>
      </c>
      <c r="C39" s="28">
        <f>IF(C$7="","",IFERROR(C37/C27,""))</f>
      </c>
      <c r="D39" s="28">
        <f>IF(D$7="","",IFERROR(D37/D27,""))</f>
      </c>
      <c r="E39" s="28">
        <f>IF(E$7="","",IFERROR(E37/E27,""))</f>
      </c>
      <c r="F39" s="28">
        <f>IF(F$7="","",IFERROR(F37/F27,""))</f>
      </c>
      <c r="G39" s="28">
        <f>IF(G$7="","",IFERROR(G37/G27,""))</f>
      </c>
      <c r="H39" s="28">
        <f>IF(H$7="","",IFERROR(H37/H27,""))</f>
      </c>
      <c r="I39" s="28">
        <f>IF(I$7="","",IFERROR(I37/I27,""))</f>
      </c>
      <c r="J39" s="28">
        <f>IF(J$7="","",IFERROR(J37/J27,""))</f>
      </c>
      <c r="K39" s="28">
        <f>IF(K$7="","",IFERROR(K37/K27,""))</f>
      </c>
      <c r="L39" s="28">
        <f>IF(L$7="","",IFERROR(L37/L27,""))</f>
      </c>
      <c r="M39" s="28">
        <f>IF(M$7="","",IFERROR(M37/M27,""))</f>
      </c>
      <c r="N39" s="28">
        <f>IF(N$7="","",IFERROR(N37/N27,""))</f>
      </c>
      <c r="O39" s="28">
        <f>IF(O$7="","",IFERROR(O37/O27,""))</f>
      </c>
      <c r="P39" s="28">
        <f>IF(P$7="","",IFERROR(P37/P27,""))</f>
      </c>
      <c r="Q39" s="28">
        <f>IF(Q$7="","",IFERROR(Q37/Q27,""))</f>
      </c>
      <c r="R39" s="28">
        <f>IF(R$7="","",IFERROR(R37/R27,""))</f>
      </c>
      <c r="S39" s="28">
        <f>IF(S$7="","",IFERROR(S37/S27,""))</f>
      </c>
      <c r="T39" s="28">
        <f>IF(T$7="","",IFERROR(T37/T27,""))</f>
      </c>
      <c r="U39" s="28">
        <f>IF(U$7="","",IFERROR(U37/U27,""))</f>
      </c>
      <c r="V39" s="28">
        <f>IF(V$7="","",IFERROR(V37/V27,""))</f>
      </c>
      <c r="W39" s="28">
        <f>IF(W$7="","",IFERROR(W37/W27,""))</f>
      </c>
      <c r="X39" s="28">
        <f>IF(X$7="","",IFERROR(X37/X27,""))</f>
      </c>
      <c r="Y39" s="28">
        <f>IF(Y$7="","",IFERROR(Y37/Y27,""))</f>
      </c>
      <c r="Z39" s="28">
        <f>IF(Z$7="","",IFERROR(Z37/Z27,""))</f>
      </c>
      <c r="AA39" s="28">
        <f>IF(AA$7="","",IFERROR(AA37/AA27,""))</f>
      </c>
      <c r="AB39" s="28">
        <f>IF(AB$7="","",IFERROR(AB37/AB27,""))</f>
      </c>
      <c r="AC39" s="28">
        <f>IF(AC$7="","",IFERROR(AC37/AC27,""))</f>
      </c>
      <c r="AD39" s="28">
        <f>IF(AD$7="","",IFERROR(AD37/AD27,""))</f>
      </c>
      <c r="AE39" s="28">
        <f>IF(AE$7="","",IFERROR(AE37/AE27,""))</f>
      </c>
      <c r="AF39" s="28">
        <f>IF(AF$7="","",IFERROR(AF37/AF27,""))</f>
      </c>
    </row>
  </sheetData>
  <conditionalFormatting sqref="C4:AF5">
    <cfRule type="expression" dxfId="0" priority="1">
      <formula>WEEKDAY(C$4,2)&gt;5</formula>
    </cfRule>
  </conditionalFormatting>
  <conditionalFormatting sqref="B23:AF23">
    <cfRule type="expression" dxfId="1" priority="2">
      <formula>AND(ISNUMBER(B23),B23&gt;$F$2)</formula>
    </cfRule>
  </conditionalFormatting>
  <conditionalFormatting sqref="B25:AF25">
    <cfRule type="expression" dxfId="2" priority="3">
      <formula>AND(ISNUMBER(B25),B25&lt;$I$2)</formula>
    </cfRule>
  </conditionalFormatting>
  <conditionalFormatting sqref="B37:AF37">
    <cfRule type="expression" dxfId="3" priority="4">
      <formula>AND(ISNUMBER(B37),B37&lt;0)</formula>
    </cfRule>
  </conditionalFormatting>
  <conditionalFormatting sqref="B39:AF39">
    <cfRule type="expression" dxfId="4" priority="5">
      <formula>AND(ISNUMBER(B39),B39&lt;0)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Как пользоваться</vt:lpstr>
      <vt:lpstr>Настройки</vt:lpstr>
      <vt:lpstr>РНП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РНП</dc:creator>
  <dc:title>Шаблон РНП для Ozon — «Рука на пульсе»</dc:title>
  <dc:subject/>
  <dc:description/>
  <cp:keywords/>
  <cp:category/>
  <cp:lastModifiedBy>РНП</cp:lastModifiedBy>
  <dcterms:created xsi:type="dcterms:W3CDTF">2026-10-19T00:00:00Z</dcterms:created>
  <dcterms:modified xsi:type="dcterms:W3CDTF">2026-10-19T00:00:00Z</dcterms:modified>
</cp:coreProperties>
</file>